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Documents\Masters\"/>
    </mc:Choice>
  </mc:AlternateContent>
  <bookViews>
    <workbookView xWindow="0" yWindow="0" windowWidth="24000" windowHeight="9510"/>
  </bookViews>
  <sheets>
    <sheet name="PAYROLL" sheetId="5" r:id="rId1"/>
  </sheets>
  <definedNames>
    <definedName name="_xlnm.Print_Area" localSheetId="0">PAYROLL!$A$1:$Y$50</definedName>
  </definedNames>
  <calcPr calcId="171027" concurrentCalc="0"/>
</workbook>
</file>

<file path=xl/calcChain.xml><?xml version="1.0" encoding="utf-8"?>
<calcChain xmlns="http://schemas.openxmlformats.org/spreadsheetml/2006/main">
  <c r="P37" i="5" l="1"/>
  <c r="P38" i="5"/>
  <c r="P39" i="5"/>
  <c r="P40" i="5"/>
  <c r="P41" i="5"/>
  <c r="P42" i="5"/>
  <c r="P43" i="5"/>
  <c r="P44" i="5"/>
  <c r="P45" i="5"/>
  <c r="P36" i="5"/>
  <c r="P27" i="5"/>
  <c r="P28" i="5"/>
  <c r="P29" i="5"/>
  <c r="P30" i="5"/>
  <c r="P31" i="5"/>
  <c r="P32" i="5"/>
  <c r="P33" i="5"/>
  <c r="P34" i="5"/>
  <c r="P35" i="5"/>
  <c r="P26" i="5"/>
  <c r="A32" i="5"/>
  <c r="Q32" i="5"/>
  <c r="A34" i="5"/>
  <c r="Q34" i="5"/>
  <c r="A26" i="5"/>
  <c r="Q26" i="5"/>
  <c r="A27" i="5"/>
  <c r="Q27" i="5"/>
  <c r="A28" i="5"/>
  <c r="Q28" i="5"/>
  <c r="A29" i="5"/>
  <c r="Q29" i="5"/>
  <c r="A30" i="5"/>
  <c r="Q30" i="5"/>
  <c r="A31" i="5"/>
  <c r="Q31" i="5"/>
  <c r="A33" i="5"/>
  <c r="Q33" i="5"/>
  <c r="A35" i="5"/>
  <c r="Q35" i="5"/>
  <c r="A36" i="5"/>
  <c r="Q36" i="5"/>
  <c r="A37" i="5"/>
  <c r="Q37" i="5"/>
  <c r="A38" i="5"/>
  <c r="Q38" i="5"/>
  <c r="A39" i="5"/>
  <c r="Q39" i="5"/>
  <c r="A40" i="5"/>
  <c r="Q40" i="5"/>
  <c r="A41" i="5"/>
  <c r="Q41" i="5"/>
  <c r="A42" i="5"/>
  <c r="Q42" i="5"/>
  <c r="A43" i="5"/>
  <c r="Q43" i="5"/>
  <c r="A44" i="5"/>
  <c r="Q44" i="5"/>
  <c r="A45" i="5"/>
  <c r="Q45" i="5"/>
  <c r="V49" i="5"/>
  <c r="O49" i="5"/>
  <c r="N49" i="5"/>
  <c r="L49" i="5"/>
  <c r="J49" i="5"/>
  <c r="H49" i="5"/>
  <c r="F49" i="5"/>
  <c r="N47" i="5"/>
  <c r="L47" i="5"/>
  <c r="E45" i="5"/>
  <c r="E44" i="5"/>
  <c r="E43" i="5"/>
  <c r="E39" i="5"/>
  <c r="E38" i="5"/>
  <c r="E37" i="5"/>
  <c r="E36" i="5"/>
  <c r="E35" i="5"/>
  <c r="E33" i="5"/>
  <c r="E32" i="5"/>
  <c r="E29" i="5"/>
  <c r="E28" i="5"/>
  <c r="E27" i="5"/>
  <c r="E26" i="5"/>
  <c r="N24" i="5"/>
  <c r="L24" i="5"/>
  <c r="L16" i="5"/>
  <c r="L15" i="5"/>
  <c r="L14" i="5"/>
  <c r="L13" i="5"/>
  <c r="E42" i="5"/>
  <c r="W42" i="5"/>
  <c r="E40" i="5"/>
  <c r="E41" i="5"/>
  <c r="E31" i="5"/>
  <c r="E30" i="5"/>
  <c r="E34" i="5"/>
  <c r="A49" i="5"/>
  <c r="W38" i="5"/>
  <c r="T38" i="5"/>
  <c r="W28" i="5"/>
  <c r="T28" i="5"/>
  <c r="W32" i="5"/>
  <c r="T32" i="5"/>
  <c r="W36" i="5"/>
  <c r="T36" i="5"/>
  <c r="W44" i="5"/>
  <c r="T44" i="5"/>
  <c r="T42" i="5"/>
  <c r="T40" i="5"/>
  <c r="W40" i="5"/>
  <c r="T30" i="5"/>
  <c r="W30" i="5"/>
  <c r="T34" i="5"/>
  <c r="W34" i="5"/>
  <c r="T43" i="5"/>
  <c r="W43" i="5"/>
  <c r="T39" i="5"/>
  <c r="W39" i="5"/>
  <c r="T35" i="5"/>
  <c r="W35" i="5"/>
  <c r="T31" i="5"/>
  <c r="W31" i="5"/>
  <c r="T27" i="5"/>
  <c r="W27" i="5"/>
  <c r="W26" i="5"/>
  <c r="V6" i="5"/>
  <c r="Q49" i="5"/>
  <c r="T26" i="5"/>
  <c r="T45" i="5"/>
  <c r="W45" i="5"/>
  <c r="T41" i="5"/>
  <c r="W41" i="5"/>
  <c r="T37" i="5"/>
  <c r="W37" i="5"/>
  <c r="T33" i="5"/>
  <c r="W33" i="5"/>
  <c r="T29" i="5"/>
  <c r="W29" i="5"/>
  <c r="T49" i="5"/>
  <c r="W49" i="5"/>
  <c r="V8" i="5"/>
  <c r="V7" i="5"/>
  <c r="V9" i="5"/>
</calcChain>
</file>

<file path=xl/sharedStrings.xml><?xml version="1.0" encoding="utf-8"?>
<sst xmlns="http://schemas.openxmlformats.org/spreadsheetml/2006/main" count="105" uniqueCount="67">
  <si>
    <t>IATSE Local 470 Small Show CALL / PAYROLL SHEET</t>
  </si>
  <si>
    <t>CALL TIMES</t>
  </si>
  <si>
    <t>RATES</t>
  </si>
  <si>
    <t>PAYROLL</t>
  </si>
  <si>
    <t>Date</t>
  </si>
  <si>
    <t>PRE</t>
  </si>
  <si>
    <t>Steward</t>
  </si>
  <si>
    <t>Processing %</t>
  </si>
  <si>
    <t>Event</t>
  </si>
  <si>
    <t>IN</t>
  </si>
  <si>
    <t>Benefits %</t>
  </si>
  <si>
    <t>Venue</t>
  </si>
  <si>
    <t>IN2</t>
  </si>
  <si>
    <t>PAYROLL FINAL</t>
  </si>
  <si>
    <t>Wages</t>
  </si>
  <si>
    <t>Client</t>
  </si>
  <si>
    <t>SHOW</t>
  </si>
  <si>
    <t>Processing</t>
  </si>
  <si>
    <t>Job/Invoice #</t>
  </si>
  <si>
    <t>OUT</t>
  </si>
  <si>
    <t>Benefits</t>
  </si>
  <si>
    <t>OUT2</t>
  </si>
  <si>
    <t>F-SPOT</t>
  </si>
  <si>
    <t>Total Due</t>
  </si>
  <si>
    <t>NAME</t>
  </si>
  <si>
    <t>#</t>
  </si>
  <si>
    <t>RATE</t>
  </si>
  <si>
    <t>Call Totals</t>
  </si>
  <si>
    <t>REGULAR</t>
  </si>
  <si>
    <t>OVERTIME</t>
  </si>
  <si>
    <t>DBL TIME</t>
  </si>
  <si>
    <t>PREMIUM</t>
  </si>
  <si>
    <t>5% DUES</t>
  </si>
  <si>
    <t>Hours</t>
  </si>
  <si>
    <t>$Amount</t>
  </si>
  <si>
    <t>WAGES</t>
  </si>
  <si>
    <t>BENEFITS</t>
  </si>
  <si>
    <t>X</t>
  </si>
  <si>
    <t>Amount</t>
  </si>
  <si>
    <t>Number of Hands</t>
  </si>
  <si>
    <r>
      <t xml:space="preserve">If a cell turns </t>
    </r>
    <r>
      <rPr>
        <sz val="10"/>
        <rFont val="Arial"/>
        <family val="2"/>
      </rPr>
      <t>red</t>
    </r>
    <r>
      <rPr>
        <sz val="10"/>
        <color theme="1"/>
        <rFont val="Arial"/>
        <family val="2"/>
      </rPr>
      <t xml:space="preserve"> it means there</t>
    </r>
  </si>
  <si>
    <t>is no name in the NAME</t>
  </si>
  <si>
    <t>column for that row.</t>
  </si>
  <si>
    <t>Show ►</t>
  </si>
  <si>
    <t>Rates ►</t>
  </si>
  <si>
    <t>The names for the 5 RATES can be</t>
  </si>
  <si>
    <t>anything you choose.</t>
  </si>
  <si>
    <t>Type over SHOW or F-SPOT</t>
  </si>
  <si>
    <t>and that new name will</t>
  </si>
  <si>
    <t>track through the sheets.</t>
  </si>
  <si>
    <t>anything, HAIR or PYRO maybe.</t>
  </si>
  <si>
    <t>ANY spreadsheet questions or</t>
  </si>
  <si>
    <t>problems: Call Eric Swanson</t>
  </si>
  <si>
    <t>the increased rate must be entered</t>
  </si>
  <si>
    <t>in the RATES box in the top section.</t>
  </si>
  <si>
    <t>This sheet cannot handle a situation where</t>
  </si>
  <si>
    <t>some hands are at regular show rate</t>
  </si>
  <si>
    <t>and some at overtime show rate.</t>
  </si>
  <si>
    <t>Call Eric to figure out a one-time workaround.</t>
  </si>
  <si>
    <t>The 2 Show Rates can also be named</t>
  </si>
  <si>
    <r>
      <t xml:space="preserve">If a </t>
    </r>
    <r>
      <rPr>
        <u/>
        <sz val="10"/>
        <color theme="1"/>
        <rFont val="Arial"/>
        <family val="2"/>
      </rPr>
      <t>show</t>
    </r>
    <r>
      <rPr>
        <sz val="10"/>
        <color theme="1"/>
        <rFont val="Arial"/>
        <family val="2"/>
      </rPr>
      <t xml:space="preserve"> is at Overtime or Doubletime,</t>
    </r>
  </si>
  <si>
    <t>or: EricSwansn@AOL.com</t>
  </si>
  <si>
    <t>5% Dues - Put an X in the X column for</t>
  </si>
  <si>
    <t>anyone, such as Steward, that is exempt</t>
  </si>
  <si>
    <t>from 5% dues.</t>
  </si>
  <si>
    <t>Show rates are per hour.</t>
  </si>
  <si>
    <t>Rev. 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</si>
</sst>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[$-409]h:mm\ AM/PM;@"/>
    <numFmt numFmtId="166" formatCode="_([$$-409]* #,##0.00_);_([$$-409]* \(#,##0.00\);_([$$-409]* &quot;-&quot;??_);_(@_)"/>
    <numFmt numFmtId="167" formatCode="&quot;$&quot;#,##0.00"/>
    <numFmt numFmtId="168" formatCode="#,##0.0_);[Red]\(#,##0.0\)"/>
    <numFmt numFmtId="169" formatCode="#,##0.0_);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0" tint="-0.34998626667073579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1"/>
      <color theme="0" tint="-0.14999847407452621"/>
      <name val="Calibri"/>
      <family val="2"/>
      <scheme val="minor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158">
    <xf numFmtId="0" fontId="0" fillId="0" borderId="0" xfId="0"/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164" fontId="3" fillId="0" borderId="6" xfId="0" applyNumberFormat="1" applyFont="1" applyFill="1" applyBorder="1" applyAlignment="1" applyProtection="1">
      <alignment vertical="top"/>
      <protection locked="0"/>
    </xf>
    <xf numFmtId="0" fontId="3" fillId="0" borderId="4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0" borderId="6" xfId="0" applyFont="1" applyFill="1" applyBorder="1" applyAlignment="1" applyProtection="1">
      <alignment vertical="top"/>
      <protection locked="0"/>
    </xf>
    <xf numFmtId="9" fontId="3" fillId="0" borderId="6" xfId="0" applyNumberFormat="1" applyFont="1" applyBorder="1" applyAlignment="1" applyProtection="1">
      <alignment vertical="top"/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3" fillId="0" borderId="6" xfId="0" applyFont="1" applyFill="1" applyBorder="1" applyAlignment="1" applyProtection="1">
      <alignment horizontal="right" vertical="top"/>
      <protection locked="0"/>
    </xf>
    <xf numFmtId="0" fontId="3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3" fillId="0" borderId="16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3" fillId="3" borderId="4" xfId="0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3" fillId="3" borderId="6" xfId="0" applyFont="1" applyFill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25" xfId="0" applyFont="1" applyFill="1" applyBorder="1" applyAlignment="1" applyProtection="1">
      <alignment horizontal="center" vertical="top"/>
      <protection locked="0"/>
    </xf>
    <xf numFmtId="9" fontId="5" fillId="4" borderId="6" xfId="0" applyNumberFormat="1" applyFont="1" applyFill="1" applyBorder="1" applyAlignment="1" applyProtection="1">
      <alignment horizontal="center" vertical="top"/>
      <protection locked="0"/>
    </xf>
    <xf numFmtId="9" fontId="5" fillId="4" borderId="1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40" fontId="3" fillId="0" borderId="0" xfId="0" applyNumberFormat="1" applyFont="1" applyBorder="1" applyAlignment="1" applyProtection="1">
      <protection locked="0"/>
    </xf>
    <xf numFmtId="40" fontId="3" fillId="0" borderId="0" xfId="0" applyNumberFormat="1" applyFont="1" applyBorder="1" applyAlignment="1" applyProtection="1">
      <alignment horizontal="right"/>
      <protection locked="0"/>
    </xf>
    <xf numFmtId="8" fontId="3" fillId="0" borderId="0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40" fontId="5" fillId="4" borderId="0" xfId="0" applyNumberFormat="1" applyFont="1" applyFill="1" applyBorder="1" applyAlignment="1" applyProtection="1">
      <alignment horizontal="center" vertical="top"/>
      <protection locked="0"/>
    </xf>
    <xf numFmtId="0" fontId="5" fillId="4" borderId="13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4" borderId="6" xfId="0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4" borderId="16" xfId="0" applyFont="1" applyFill="1" applyBorder="1" applyAlignment="1" applyProtection="1">
      <alignment vertical="top"/>
      <protection locked="0"/>
    </xf>
    <xf numFmtId="0" fontId="5" fillId="4" borderId="16" xfId="0" applyFont="1" applyFill="1" applyBorder="1" applyAlignment="1" applyProtection="1">
      <alignment horizontal="center" vertical="top"/>
      <protection locked="0"/>
    </xf>
    <xf numFmtId="0" fontId="3" fillId="4" borderId="17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166" fontId="3" fillId="0" borderId="5" xfId="0" applyNumberFormat="1" applyFont="1" applyFill="1" applyBorder="1" applyAlignment="1" applyProtection="1">
      <alignment horizontal="center" vertical="top"/>
      <protection locked="0"/>
    </xf>
    <xf numFmtId="166" fontId="3" fillId="0" borderId="0" xfId="0" applyNumberFormat="1" applyFont="1" applyFill="1" applyBorder="1" applyAlignment="1" applyProtection="1">
      <alignment horizontal="center" vertical="top"/>
      <protection locked="0"/>
    </xf>
    <xf numFmtId="166" fontId="3" fillId="0" borderId="7" xfId="0" applyNumberFormat="1" applyFont="1" applyFill="1" applyBorder="1" applyAlignment="1" applyProtection="1">
      <alignment horizontal="center" vertical="top"/>
      <protection locked="0"/>
    </xf>
    <xf numFmtId="166" fontId="3" fillId="0" borderId="9" xfId="0" applyNumberFormat="1" applyFont="1" applyFill="1" applyBorder="1" applyAlignment="1" applyProtection="1">
      <alignment horizontal="center" vertical="top"/>
      <protection locked="0"/>
    </xf>
    <xf numFmtId="166" fontId="3" fillId="0" borderId="12" xfId="0" applyNumberFormat="1" applyFont="1" applyFill="1" applyBorder="1" applyAlignment="1" applyProtection="1">
      <alignment horizontal="center" vertical="top"/>
      <protection locked="0"/>
    </xf>
    <xf numFmtId="166" fontId="3" fillId="0" borderId="14" xfId="0" applyNumberFormat="1" applyFont="1" applyFill="1" applyBorder="1" applyAlignment="1" applyProtection="1">
      <alignment horizontal="center" vertical="top"/>
      <protection locked="0"/>
    </xf>
    <xf numFmtId="0" fontId="3" fillId="0" borderId="21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</xf>
    <xf numFmtId="0" fontId="3" fillId="0" borderId="8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40" fontId="0" fillId="0" borderId="22" xfId="0" applyNumberFormat="1" applyFill="1" applyBorder="1" applyAlignment="1" applyProtection="1">
      <alignment horizontal="center" vertical="center"/>
      <protection locked="0"/>
    </xf>
    <xf numFmtId="8" fontId="3" fillId="0" borderId="31" xfId="1" applyNumberFormat="1" applyFont="1" applyFill="1" applyBorder="1" applyAlignment="1" applyProtection="1">
      <alignment vertical="top"/>
    </xf>
    <xf numFmtId="1" fontId="3" fillId="0" borderId="31" xfId="0" applyNumberFormat="1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  <protection locked="0"/>
    </xf>
    <xf numFmtId="0" fontId="5" fillId="4" borderId="5" xfId="0" applyFont="1" applyFill="1" applyBorder="1" applyAlignment="1" applyProtection="1">
      <alignment horizontal="center" vertical="top"/>
      <protection locked="0"/>
    </xf>
    <xf numFmtId="0" fontId="5" fillId="4" borderId="10" xfId="0" applyFont="1" applyFill="1" applyBorder="1" applyAlignment="1" applyProtection="1">
      <alignment horizontal="center" vertical="top"/>
      <protection locked="0"/>
    </xf>
    <xf numFmtId="0" fontId="3" fillId="0" borderId="2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168" fontId="3" fillId="0" borderId="31" xfId="0" applyNumberFormat="1" applyFont="1" applyFill="1" applyBorder="1" applyAlignment="1" applyProtection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10" fontId="3" fillId="0" borderId="5" xfId="0" applyNumberFormat="1" applyFont="1" applyFill="1" applyBorder="1" applyAlignment="1" applyProtection="1">
      <alignment vertical="top"/>
      <protection locked="0"/>
    </xf>
    <xf numFmtId="0" fontId="9" fillId="0" borderId="16" xfId="0" applyFont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25" xfId="0" applyFont="1" applyFill="1" applyBorder="1" applyAlignment="1" applyProtection="1">
      <alignment horizontal="center" vertical="top"/>
      <protection locked="0"/>
    </xf>
    <xf numFmtId="169" fontId="3" fillId="0" borderId="21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right" vertical="top"/>
    </xf>
    <xf numFmtId="167" fontId="3" fillId="0" borderId="21" xfId="0" applyNumberFormat="1" applyFont="1" applyBorder="1" applyAlignment="1" applyProtection="1">
      <alignment horizontal="center" vertical="top"/>
    </xf>
    <xf numFmtId="167" fontId="3" fillId="0" borderId="21" xfId="0" applyNumberFormat="1" applyFont="1" applyFill="1" applyBorder="1" applyAlignment="1" applyProtection="1">
      <alignment horizontal="center" vertical="top"/>
    </xf>
    <xf numFmtId="0" fontId="10" fillId="0" borderId="0" xfId="0" applyFont="1"/>
    <xf numFmtId="0" fontId="7" fillId="4" borderId="15" xfId="0" applyFont="1" applyFill="1" applyBorder="1" applyAlignment="1" applyProtection="1"/>
    <xf numFmtId="0" fontId="5" fillId="4" borderId="5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center"/>
      <protection locked="0"/>
    </xf>
    <xf numFmtId="40" fontId="11" fillId="4" borderId="28" xfId="0" applyNumberFormat="1" applyFont="1" applyFill="1" applyBorder="1" applyAlignment="1" applyProtection="1">
      <alignment vertical="top"/>
    </xf>
    <xf numFmtId="40" fontId="11" fillId="4" borderId="29" xfId="0" applyNumberFormat="1" applyFont="1" applyFill="1" applyBorder="1" applyAlignment="1" applyProtection="1">
      <alignment vertical="top"/>
    </xf>
    <xf numFmtId="0" fontId="3" fillId="0" borderId="0" xfId="0" applyFont="1" applyAlignment="1" applyProtection="1">
      <protection locked="0"/>
    </xf>
    <xf numFmtId="0" fontId="3" fillId="0" borderId="7" xfId="0" applyFont="1" applyFill="1" applyBorder="1" applyAlignment="1" applyProtection="1">
      <alignment horizontal="left" vertical="top"/>
      <protection locked="0"/>
    </xf>
    <xf numFmtId="165" fontId="3" fillId="0" borderId="7" xfId="0" applyNumberFormat="1" applyFont="1" applyFill="1" applyBorder="1" applyAlignment="1" applyProtection="1">
      <alignment horizontal="center" vertical="top"/>
      <protection locked="0"/>
    </xf>
    <xf numFmtId="165" fontId="3" fillId="0" borderId="8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center" vertical="top"/>
      <protection locked="0"/>
    </xf>
    <xf numFmtId="0" fontId="3" fillId="0" borderId="8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164" fontId="3" fillId="0" borderId="5" xfId="0" applyNumberFormat="1" applyFont="1" applyFill="1" applyBorder="1" applyAlignment="1" applyProtection="1">
      <alignment horizontal="left" vertical="top"/>
      <protection locked="0"/>
    </xf>
    <xf numFmtId="40" fontId="3" fillId="0" borderId="7" xfId="0" applyNumberFormat="1" applyFont="1" applyFill="1" applyBorder="1" applyAlignment="1" applyProtection="1">
      <alignment vertical="top"/>
    </xf>
    <xf numFmtId="40" fontId="3" fillId="0" borderId="8" xfId="0" applyNumberFormat="1" applyFont="1" applyFill="1" applyBorder="1" applyAlignment="1" applyProtection="1">
      <alignment vertical="top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166" fontId="4" fillId="0" borderId="16" xfId="0" applyNumberFormat="1" applyFont="1" applyFill="1" applyBorder="1" applyAlignment="1" applyProtection="1">
      <alignment horizontal="center" vertical="top"/>
    </xf>
    <xf numFmtId="166" fontId="4" fillId="0" borderId="17" xfId="0" applyNumberFormat="1" applyFont="1" applyFill="1" applyBorder="1" applyAlignment="1" applyProtection="1">
      <alignment horizontal="center" vertical="top"/>
    </xf>
    <xf numFmtId="40" fontId="3" fillId="0" borderId="5" xfId="0" applyNumberFormat="1" applyFont="1" applyFill="1" applyBorder="1" applyAlignment="1" applyProtection="1">
      <alignment vertical="top"/>
    </xf>
    <xf numFmtId="40" fontId="3" fillId="0" borderId="10" xfId="0" applyNumberFormat="1" applyFont="1" applyFill="1" applyBorder="1" applyAlignment="1" applyProtection="1">
      <alignment vertical="top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center" vertical="top"/>
      <protection locked="0"/>
    </xf>
    <xf numFmtId="0" fontId="5" fillId="4" borderId="5" xfId="0" applyFont="1" applyFill="1" applyBorder="1" applyAlignment="1" applyProtection="1">
      <alignment horizontal="center" vertical="top"/>
      <protection locked="0"/>
    </xf>
    <xf numFmtId="0" fontId="5" fillId="4" borderId="10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5" fillId="4" borderId="18" xfId="0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0" borderId="9" xfId="0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vertical="top"/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3" fillId="0" borderId="20" xfId="0" applyFont="1" applyFill="1" applyBorder="1" applyAlignment="1" applyProtection="1">
      <alignment vertical="top"/>
      <protection locked="0"/>
    </xf>
    <xf numFmtId="0" fontId="3" fillId="0" borderId="22" xfId="0" applyNumberFormat="1" applyFont="1" applyFill="1" applyBorder="1" applyAlignment="1" applyProtection="1">
      <alignment horizontal="center" vertical="top"/>
      <protection locked="0"/>
    </xf>
    <xf numFmtId="0" fontId="3" fillId="0" borderId="8" xfId="0" applyNumberFormat="1" applyFont="1" applyFill="1" applyBorder="1" applyAlignment="1" applyProtection="1">
      <alignment horizontal="center" vertical="top"/>
      <protection locked="0"/>
    </xf>
    <xf numFmtId="0" fontId="3" fillId="0" borderId="22" xfId="0" applyFont="1" applyFill="1" applyBorder="1" applyAlignment="1" applyProtection="1">
      <alignment horizontal="center" vertical="top"/>
      <protection locked="0"/>
    </xf>
    <xf numFmtId="0" fontId="3" fillId="0" borderId="20" xfId="0" applyFont="1" applyFill="1" applyBorder="1" applyAlignment="1" applyProtection="1">
      <alignment horizontal="center" vertical="top"/>
      <protection locked="0"/>
    </xf>
    <xf numFmtId="0" fontId="3" fillId="0" borderId="2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" fillId="0" borderId="13" xfId="0" applyFont="1" applyFill="1" applyBorder="1" applyAlignment="1" applyProtection="1">
      <alignment horizontal="center" vertical="top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18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3" fillId="0" borderId="20" xfId="0" applyNumberFormat="1" applyFont="1" applyFill="1" applyBorder="1" applyAlignment="1" applyProtection="1">
      <alignment horizontal="center" vertical="top"/>
      <protection locked="0"/>
    </xf>
    <xf numFmtId="9" fontId="5" fillId="4" borderId="26" xfId="0" applyNumberFormat="1" applyFont="1" applyFill="1" applyBorder="1" applyAlignment="1" applyProtection="1">
      <alignment horizontal="center" vertical="top"/>
      <protection locked="0"/>
    </xf>
    <xf numFmtId="9" fontId="5" fillId="4" borderId="0" xfId="0" applyNumberFormat="1" applyFont="1" applyFill="1" applyBorder="1" applyAlignment="1" applyProtection="1">
      <alignment horizontal="center" vertical="top"/>
      <protection locked="0"/>
    </xf>
    <xf numFmtId="9" fontId="5" fillId="4" borderId="25" xfId="0" applyNumberFormat="1" applyFont="1" applyFill="1" applyBorder="1" applyAlignment="1" applyProtection="1">
      <alignment horizontal="center" vertical="top"/>
      <protection locked="0"/>
    </xf>
    <xf numFmtId="0" fontId="5" fillId="4" borderId="14" xfId="0" applyFont="1" applyFill="1" applyBorder="1" applyAlignment="1" applyProtection="1">
      <alignment horizontal="center" vertical="top"/>
      <protection locked="0"/>
    </xf>
    <xf numFmtId="9" fontId="5" fillId="4" borderId="5" xfId="0" applyNumberFormat="1" applyFont="1" applyFill="1" applyBorder="1" applyAlignment="1" applyProtection="1">
      <alignment horizontal="center" vertical="top"/>
      <protection locked="0"/>
    </xf>
    <xf numFmtId="9" fontId="5" fillId="4" borderId="14" xfId="0" applyNumberFormat="1" applyFont="1" applyFill="1" applyBorder="1" applyAlignment="1" applyProtection="1">
      <alignment horizontal="center" vertical="top"/>
      <protection locked="0"/>
    </xf>
    <xf numFmtId="0" fontId="5" fillId="4" borderId="25" xfId="0" applyFont="1" applyFill="1" applyBorder="1" applyAlignment="1" applyProtection="1">
      <alignment horizontal="center" vertical="top"/>
      <protection locked="0"/>
    </xf>
    <xf numFmtId="40" fontId="3" fillId="0" borderId="22" xfId="0" applyNumberFormat="1" applyFont="1" applyFill="1" applyBorder="1" applyAlignment="1" applyProtection="1">
      <alignment vertical="top"/>
    </xf>
    <xf numFmtId="40" fontId="3" fillId="0" borderId="20" xfId="0" applyNumberFormat="1" applyFont="1" applyFill="1" applyBorder="1" applyAlignment="1" applyProtection="1">
      <alignment vertical="top"/>
    </xf>
    <xf numFmtId="0" fontId="3" fillId="0" borderId="27" xfId="0" applyFont="1" applyBorder="1" applyAlignment="1" applyProtection="1">
      <alignment vertical="top"/>
    </xf>
    <xf numFmtId="0" fontId="3" fillId="0" borderId="21" xfId="0" applyFont="1" applyBorder="1" applyAlignment="1" applyProtection="1">
      <alignment vertical="top"/>
    </xf>
    <xf numFmtId="169" fontId="3" fillId="0" borderId="7" xfId="0" applyNumberFormat="1" applyFont="1" applyFill="1" applyBorder="1" applyAlignment="1" applyProtection="1">
      <alignment horizontal="center" vertical="top"/>
      <protection locked="0"/>
    </xf>
    <xf numFmtId="169" fontId="3" fillId="0" borderId="20" xfId="0" applyNumberFormat="1" applyFont="1" applyFill="1" applyBorder="1" applyAlignment="1" applyProtection="1">
      <alignment horizontal="center" vertical="top"/>
      <protection locked="0"/>
    </xf>
    <xf numFmtId="0" fontId="3" fillId="0" borderId="27" xfId="0" applyFont="1" applyFill="1" applyBorder="1" applyAlignment="1" applyProtection="1">
      <alignment vertical="top"/>
    </xf>
    <xf numFmtId="0" fontId="3" fillId="0" borderId="21" xfId="0" applyFont="1" applyFill="1" applyBorder="1" applyAlignment="1" applyProtection="1">
      <alignment vertical="top"/>
    </xf>
    <xf numFmtId="40" fontId="3" fillId="0" borderId="31" xfId="0" applyNumberFormat="1" applyFont="1" applyFill="1" applyBorder="1" applyAlignment="1" applyProtection="1">
      <alignment vertical="top"/>
    </xf>
    <xf numFmtId="40" fontId="3" fillId="0" borderId="32" xfId="0" applyNumberFormat="1" applyFont="1" applyFill="1" applyBorder="1" applyAlignment="1" applyProtection="1">
      <alignment vertical="top"/>
    </xf>
    <xf numFmtId="40" fontId="3" fillId="0" borderId="33" xfId="0" applyNumberFormat="1" applyFont="1" applyFill="1" applyBorder="1" applyAlignment="1" applyProtection="1">
      <alignment vertical="top"/>
    </xf>
    <xf numFmtId="38" fontId="3" fillId="0" borderId="30" xfId="0" applyNumberFormat="1" applyFont="1" applyFill="1" applyBorder="1" applyAlignment="1" applyProtection="1">
      <alignment horizontal="center" vertical="top"/>
    </xf>
    <xf numFmtId="38" fontId="3" fillId="0" borderId="31" xfId="0" applyNumberFormat="1" applyFont="1" applyFill="1" applyBorder="1" applyAlignment="1" applyProtection="1">
      <alignment horizontal="center" vertical="top"/>
    </xf>
    <xf numFmtId="168" fontId="3" fillId="0" borderId="31" xfId="0" applyNumberFormat="1" applyFont="1" applyFill="1" applyBorder="1" applyAlignment="1" applyProtection="1">
      <alignment horizontal="center" vertical="top"/>
    </xf>
    <xf numFmtId="168" fontId="3" fillId="0" borderId="32" xfId="0" applyNumberFormat="1" applyFont="1" applyFill="1" applyBorder="1" applyAlignment="1" applyProtection="1">
      <alignment horizontal="center" vertical="top"/>
    </xf>
    <xf numFmtId="168" fontId="3" fillId="0" borderId="33" xfId="0" applyNumberFormat="1" applyFont="1" applyFill="1" applyBorder="1" applyAlignment="1" applyProtection="1">
      <alignment horizontal="center" vertical="top"/>
    </xf>
    <xf numFmtId="166" fontId="3" fillId="0" borderId="31" xfId="1" applyNumberFormat="1" applyFont="1" applyFill="1" applyBorder="1" applyAlignment="1" applyProtection="1">
      <alignment vertical="top"/>
    </xf>
    <xf numFmtId="0" fontId="5" fillId="4" borderId="4" xfId="0" applyFont="1" applyFill="1" applyBorder="1" applyAlignment="1" applyProtection="1">
      <alignment horizontal="center" vertical="top"/>
      <protection locked="0"/>
    </xf>
  </cellXfs>
  <cellStyles count="3">
    <cellStyle name="Currency" xfId="1" builtinId="4"/>
    <cellStyle name="Normal" xfId="0" builtinId="0"/>
    <cellStyle name="Normal 2" xfId="2"/>
  </cellStyles>
  <dxfs count="7"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zoomScaleNormal="100" workbookViewId="0">
      <selection sqref="A1:Y1"/>
    </sheetView>
  </sheetViews>
  <sheetFormatPr defaultRowHeight="12.75" x14ac:dyDescent="0.2"/>
  <cols>
    <col min="1" max="1" width="11.7109375" style="1" customWidth="1"/>
    <col min="2" max="2" width="1.7109375" style="1" customWidth="1"/>
    <col min="3" max="3" width="8.7109375" style="1" customWidth="1"/>
    <col min="4" max="4" width="2.7109375" style="1" customWidth="1"/>
    <col min="5" max="5" width="7.7109375" style="1" customWidth="1"/>
    <col min="6" max="6" width="5.7109375" style="1" customWidth="1"/>
    <col min="7" max="7" width="4.7109375" style="1" customWidth="1"/>
    <col min="8" max="8" width="7.7109375" style="1" customWidth="1"/>
    <col min="9" max="9" width="3.7109375" style="1" customWidth="1"/>
    <col min="10" max="10" width="4.7109375" style="1" customWidth="1"/>
    <col min="11" max="11" width="6.7109375" style="1" customWidth="1"/>
    <col min="12" max="13" width="4.7109375" style="1" customWidth="1"/>
    <col min="14" max="15" width="9.7109375" style="1" customWidth="1"/>
    <col min="16" max="17" width="1.7109375" style="1" customWidth="1"/>
    <col min="18" max="18" width="6.7109375" style="1" customWidth="1"/>
    <col min="19" max="19" width="3.7109375" style="1" customWidth="1"/>
    <col min="20" max="20" width="4.7109375" style="1" customWidth="1"/>
    <col min="21" max="21" width="5.7109375" style="1" customWidth="1"/>
    <col min="22" max="22" width="2.7109375" style="1" customWidth="1"/>
    <col min="23" max="23" width="4.7109375" style="1" customWidth="1"/>
    <col min="24" max="24" width="7.28515625" style="1" customWidth="1"/>
    <col min="25" max="25" width="2.7109375" style="1" customWidth="1"/>
    <col min="26" max="26" width="4.7109375" style="1" customWidth="1"/>
    <col min="27" max="27" width="3.7109375" style="1" customWidth="1"/>
    <col min="28" max="16384" width="9.140625" style="1"/>
  </cols>
  <sheetData>
    <row r="1" spans="1:28" ht="12" customHeight="1" thickBot="1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5"/>
    </row>
    <row r="2" spans="1:28" ht="12.75" customHeight="1" x14ac:dyDescent="0.2">
      <c r="A2" s="2"/>
      <c r="B2" s="3"/>
      <c r="C2" s="3"/>
      <c r="D2" s="3"/>
      <c r="E2" s="3"/>
      <c r="F2" s="3"/>
      <c r="G2" s="4"/>
      <c r="H2" s="96" t="s">
        <v>1</v>
      </c>
      <c r="I2" s="97"/>
      <c r="J2" s="98"/>
      <c r="K2" s="3"/>
      <c r="L2" s="97" t="s">
        <v>2</v>
      </c>
      <c r="M2" s="97"/>
      <c r="N2" s="97"/>
      <c r="O2" s="97"/>
      <c r="P2" s="65"/>
      <c r="Q2" s="4"/>
      <c r="R2" s="96" t="s">
        <v>3</v>
      </c>
      <c r="S2" s="97"/>
      <c r="T2" s="97"/>
      <c r="U2" s="97"/>
      <c r="V2" s="97"/>
      <c r="W2" s="97"/>
      <c r="X2" s="97"/>
      <c r="Y2" s="98"/>
      <c r="AA2" s="1" t="s">
        <v>51</v>
      </c>
    </row>
    <row r="3" spans="1:28" ht="12.75" customHeight="1" x14ac:dyDescent="0.2">
      <c r="A3" s="5" t="s">
        <v>4</v>
      </c>
      <c r="B3" s="6"/>
      <c r="C3" s="99"/>
      <c r="D3" s="99"/>
      <c r="E3" s="99"/>
      <c r="F3" s="99"/>
      <c r="G3" s="7"/>
      <c r="H3" s="8" t="s">
        <v>5</v>
      </c>
      <c r="I3" s="88"/>
      <c r="J3" s="89"/>
      <c r="K3" s="9"/>
      <c r="L3" s="50">
        <v>1</v>
      </c>
      <c r="M3" s="90"/>
      <c r="N3" s="90"/>
      <c r="O3" s="51"/>
      <c r="P3" s="52"/>
      <c r="Q3" s="10"/>
      <c r="R3" s="11"/>
      <c r="S3" s="9"/>
      <c r="T3" s="9" t="s">
        <v>7</v>
      </c>
      <c r="U3" s="9"/>
      <c r="V3" s="9"/>
      <c r="W3" s="9"/>
      <c r="X3" s="72"/>
      <c r="Y3" s="10"/>
      <c r="AB3" s="1" t="s">
        <v>52</v>
      </c>
    </row>
    <row r="4" spans="1:28" ht="12.75" customHeight="1" thickBot="1" x14ac:dyDescent="0.25">
      <c r="A4" s="5" t="s">
        <v>8</v>
      </c>
      <c r="B4" s="6"/>
      <c r="C4" s="87"/>
      <c r="D4" s="87"/>
      <c r="E4" s="87"/>
      <c r="F4" s="87"/>
      <c r="G4" s="12"/>
      <c r="H4" s="8" t="s">
        <v>9</v>
      </c>
      <c r="I4" s="88"/>
      <c r="J4" s="89"/>
      <c r="K4" s="9"/>
      <c r="L4" s="50">
        <v>2</v>
      </c>
      <c r="M4" s="90"/>
      <c r="N4" s="90"/>
      <c r="O4" s="53"/>
      <c r="P4" s="52"/>
      <c r="Q4" s="10"/>
      <c r="R4" s="11"/>
      <c r="S4" s="9"/>
      <c r="T4" s="9" t="s">
        <v>10</v>
      </c>
      <c r="U4" s="9"/>
      <c r="V4" s="9"/>
      <c r="W4" s="9"/>
      <c r="X4" s="72"/>
      <c r="Y4" s="13"/>
      <c r="AB4" s="1" t="s">
        <v>61</v>
      </c>
    </row>
    <row r="5" spans="1:28" ht="12.75" customHeight="1" x14ac:dyDescent="0.2">
      <c r="A5" s="5" t="s">
        <v>11</v>
      </c>
      <c r="B5" s="6"/>
      <c r="C5" s="87"/>
      <c r="D5" s="87"/>
      <c r="E5" s="87"/>
      <c r="F5" s="87"/>
      <c r="G5" s="12"/>
      <c r="H5" s="8" t="s">
        <v>12</v>
      </c>
      <c r="I5" s="91"/>
      <c r="J5" s="92"/>
      <c r="K5" s="9"/>
      <c r="L5" s="50">
        <v>3</v>
      </c>
      <c r="M5" s="90"/>
      <c r="N5" s="90"/>
      <c r="O5" s="53"/>
      <c r="P5" s="52"/>
      <c r="Q5" s="10"/>
      <c r="R5" s="11"/>
      <c r="S5" s="96" t="s">
        <v>13</v>
      </c>
      <c r="T5" s="97"/>
      <c r="U5" s="97"/>
      <c r="V5" s="97"/>
      <c r="W5" s="97"/>
      <c r="X5" s="98"/>
      <c r="Y5" s="14"/>
    </row>
    <row r="6" spans="1:28" ht="12.75" customHeight="1" x14ac:dyDescent="0.2">
      <c r="A6" s="5" t="s">
        <v>6</v>
      </c>
      <c r="B6" s="6"/>
      <c r="C6" s="87"/>
      <c r="D6" s="87"/>
      <c r="E6" s="87"/>
      <c r="F6" s="87"/>
      <c r="G6" s="12"/>
      <c r="H6" s="8"/>
      <c r="I6" s="91"/>
      <c r="J6" s="92"/>
      <c r="K6" s="9"/>
      <c r="L6" s="50">
        <v>4</v>
      </c>
      <c r="M6" s="90"/>
      <c r="N6" s="90"/>
      <c r="O6" s="53"/>
      <c r="P6" s="52"/>
      <c r="Q6" s="10"/>
      <c r="R6" s="11"/>
      <c r="S6" s="11"/>
      <c r="T6" s="15" t="s">
        <v>14</v>
      </c>
      <c r="U6" s="15"/>
      <c r="V6" s="106">
        <f>ROUND(SUM(Q26:S45),2)</f>
        <v>0</v>
      </c>
      <c r="W6" s="106"/>
      <c r="X6" s="107"/>
      <c r="Y6" s="14"/>
      <c r="AA6" s="1" t="s">
        <v>45</v>
      </c>
    </row>
    <row r="7" spans="1:28" ht="12.75" customHeight="1" x14ac:dyDescent="0.2">
      <c r="A7" s="5" t="s">
        <v>15</v>
      </c>
      <c r="B7" s="6"/>
      <c r="C7" s="87"/>
      <c r="D7" s="87"/>
      <c r="E7" s="87"/>
      <c r="F7" s="87"/>
      <c r="G7" s="12"/>
      <c r="H7" s="8" t="s">
        <v>16</v>
      </c>
      <c r="I7" s="88"/>
      <c r="J7" s="89"/>
      <c r="K7" s="9"/>
      <c r="L7" s="50">
        <v>5</v>
      </c>
      <c r="M7" s="90"/>
      <c r="N7" s="90"/>
      <c r="O7" s="54"/>
      <c r="P7" s="52"/>
      <c r="Q7" s="10"/>
      <c r="R7" s="11"/>
      <c r="S7" s="11"/>
      <c r="T7" s="9" t="s">
        <v>17</v>
      </c>
      <c r="U7" s="9"/>
      <c r="V7" s="100">
        <f>ROUND(V6*X3,2)</f>
        <v>0</v>
      </c>
      <c r="W7" s="100"/>
      <c r="X7" s="101"/>
      <c r="Y7" s="14"/>
      <c r="AB7" s="1" t="s">
        <v>46</v>
      </c>
    </row>
    <row r="8" spans="1:28" ht="12.75" customHeight="1" x14ac:dyDescent="0.2">
      <c r="A8" s="5" t="s">
        <v>18</v>
      </c>
      <c r="B8" s="6"/>
      <c r="C8" s="87"/>
      <c r="D8" s="87"/>
      <c r="E8" s="87"/>
      <c r="F8" s="87"/>
      <c r="G8" s="12"/>
      <c r="H8" s="8" t="s">
        <v>19</v>
      </c>
      <c r="I8" s="91"/>
      <c r="J8" s="92"/>
      <c r="K8" s="9"/>
      <c r="L8" s="77" t="s">
        <v>43</v>
      </c>
      <c r="M8" s="116" t="s">
        <v>16</v>
      </c>
      <c r="N8" s="117"/>
      <c r="O8" s="53"/>
      <c r="P8" s="55"/>
      <c r="Q8" s="10"/>
      <c r="R8" s="11"/>
      <c r="S8" s="11"/>
      <c r="T8" s="9" t="s">
        <v>20</v>
      </c>
      <c r="U8" s="9"/>
      <c r="V8" s="100">
        <f>ROUND(V6*X4,2)</f>
        <v>0</v>
      </c>
      <c r="W8" s="100"/>
      <c r="X8" s="101"/>
      <c r="Y8" s="14"/>
    </row>
    <row r="9" spans="1:28" ht="12.75" customHeight="1" thickBot="1" x14ac:dyDescent="0.25">
      <c r="A9" s="5"/>
      <c r="B9" s="6"/>
      <c r="C9" s="6"/>
      <c r="D9" s="6"/>
      <c r="E9" s="16"/>
      <c r="F9" s="16"/>
      <c r="G9" s="17"/>
      <c r="H9" s="8" t="s">
        <v>21</v>
      </c>
      <c r="I9" s="91"/>
      <c r="J9" s="92"/>
      <c r="K9" s="9"/>
      <c r="L9" s="77" t="s">
        <v>44</v>
      </c>
      <c r="M9" s="102" t="s">
        <v>22</v>
      </c>
      <c r="N9" s="103"/>
      <c r="O9" s="53"/>
      <c r="P9" s="56"/>
      <c r="Q9" s="10"/>
      <c r="R9" s="11"/>
      <c r="S9" s="18"/>
      <c r="T9" s="19" t="s">
        <v>23</v>
      </c>
      <c r="U9" s="20"/>
      <c r="V9" s="104">
        <f>SUM(V6:X8)</f>
        <v>0</v>
      </c>
      <c r="W9" s="104"/>
      <c r="X9" s="105"/>
      <c r="Y9" s="14"/>
      <c r="AA9" s="1" t="s">
        <v>59</v>
      </c>
    </row>
    <row r="10" spans="1:28" ht="11.1" customHeight="1" thickBot="1" x14ac:dyDescent="0.25">
      <c r="A10" s="18"/>
      <c r="B10" s="20"/>
      <c r="C10" s="20"/>
      <c r="D10" s="20"/>
      <c r="E10" s="20"/>
      <c r="F10" s="20"/>
      <c r="G10" s="21"/>
      <c r="H10" s="18"/>
      <c r="I10" s="108"/>
      <c r="J10" s="109"/>
      <c r="K10" s="20"/>
      <c r="L10" s="20"/>
      <c r="M10" s="20"/>
      <c r="N10" s="20"/>
      <c r="O10" s="73" t="s">
        <v>65</v>
      </c>
      <c r="P10" s="20"/>
      <c r="Q10" s="21"/>
      <c r="R10" s="18"/>
      <c r="S10" s="20"/>
      <c r="T10" s="20"/>
      <c r="U10" s="20"/>
      <c r="V10" s="20"/>
      <c r="W10" s="20"/>
      <c r="X10" s="20"/>
      <c r="Y10" s="21"/>
      <c r="AB10" s="83" t="s">
        <v>50</v>
      </c>
    </row>
    <row r="11" spans="1:28" ht="2.1" customHeight="1" thickBot="1" x14ac:dyDescent="0.25">
      <c r="A11" s="22"/>
      <c r="B11" s="23"/>
      <c r="C11" s="23"/>
      <c r="D11" s="23"/>
      <c r="E11" s="23"/>
      <c r="F11" s="23"/>
      <c r="G11" s="23"/>
      <c r="H11" s="23"/>
      <c r="I11" s="110"/>
      <c r="J11" s="110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/>
    </row>
    <row r="12" spans="1:28" ht="12" customHeight="1" x14ac:dyDescent="0.2">
      <c r="A12" s="71" t="s">
        <v>24</v>
      </c>
      <c r="B12" s="69"/>
      <c r="C12" s="69"/>
      <c r="D12" s="69" t="s">
        <v>25</v>
      </c>
      <c r="E12" s="69" t="s">
        <v>26</v>
      </c>
      <c r="F12" s="69" t="s">
        <v>5</v>
      </c>
      <c r="G12" s="69" t="s">
        <v>9</v>
      </c>
      <c r="H12" s="69" t="s">
        <v>16</v>
      </c>
      <c r="I12" s="111" t="s">
        <v>19</v>
      </c>
      <c r="J12" s="112"/>
      <c r="K12" s="113" t="s">
        <v>27</v>
      </c>
      <c r="L12" s="114"/>
      <c r="M12" s="115" t="s">
        <v>24</v>
      </c>
      <c r="N12" s="111"/>
      <c r="O12" s="111"/>
      <c r="P12" s="111" t="s">
        <v>25</v>
      </c>
      <c r="Q12" s="111"/>
      <c r="R12" s="69" t="s">
        <v>26</v>
      </c>
      <c r="S12" s="111" t="s">
        <v>5</v>
      </c>
      <c r="T12" s="111"/>
      <c r="U12" s="69" t="s">
        <v>9</v>
      </c>
      <c r="V12" s="126" t="s">
        <v>16</v>
      </c>
      <c r="W12" s="126"/>
      <c r="X12" s="69" t="s">
        <v>19</v>
      </c>
      <c r="Y12" s="67"/>
      <c r="AB12" s="86" t="s">
        <v>47</v>
      </c>
    </row>
    <row r="13" spans="1:28" ht="12.75" customHeight="1" x14ac:dyDescent="0.2">
      <c r="A13" s="118"/>
      <c r="B13" s="119"/>
      <c r="C13" s="120"/>
      <c r="D13" s="64">
        <v>1</v>
      </c>
      <c r="E13" s="57"/>
      <c r="F13" s="57"/>
      <c r="G13" s="57"/>
      <c r="H13" s="57"/>
      <c r="I13" s="121"/>
      <c r="J13" s="122"/>
      <c r="K13" s="8" t="s">
        <v>5</v>
      </c>
      <c r="L13" s="58">
        <f>SUM(F$13:F$22)+SUM(S$13:T$22)</f>
        <v>0</v>
      </c>
      <c r="M13" s="118"/>
      <c r="N13" s="119"/>
      <c r="O13" s="120"/>
      <c r="P13" s="127">
        <v>11</v>
      </c>
      <c r="Q13" s="128"/>
      <c r="R13" s="68"/>
      <c r="S13" s="123"/>
      <c r="T13" s="124"/>
      <c r="U13" s="68"/>
      <c r="V13" s="125"/>
      <c r="W13" s="125"/>
      <c r="X13" s="68"/>
      <c r="Y13" s="25"/>
      <c r="AB13" s="1" t="s">
        <v>48</v>
      </c>
    </row>
    <row r="14" spans="1:28" ht="12.75" customHeight="1" x14ac:dyDescent="0.2">
      <c r="A14" s="118"/>
      <c r="B14" s="119"/>
      <c r="C14" s="120"/>
      <c r="D14" s="64">
        <v>2</v>
      </c>
      <c r="E14" s="57"/>
      <c r="F14" s="57"/>
      <c r="G14" s="57"/>
      <c r="H14" s="57"/>
      <c r="I14" s="121"/>
      <c r="J14" s="122"/>
      <c r="K14" s="8" t="s">
        <v>9</v>
      </c>
      <c r="L14" s="59">
        <f>SUM(G$13:G$22)+SUM(U$13:U$22)</f>
        <v>0</v>
      </c>
      <c r="M14" s="118"/>
      <c r="N14" s="119"/>
      <c r="O14" s="120"/>
      <c r="P14" s="123">
        <v>12</v>
      </c>
      <c r="Q14" s="124"/>
      <c r="R14" s="68"/>
      <c r="S14" s="123"/>
      <c r="T14" s="124"/>
      <c r="U14" s="68"/>
      <c r="V14" s="125"/>
      <c r="W14" s="125"/>
      <c r="X14" s="68"/>
      <c r="Y14" s="10"/>
      <c r="AB14" s="1" t="s">
        <v>49</v>
      </c>
    </row>
    <row r="15" spans="1:28" ht="12.75" customHeight="1" x14ac:dyDescent="0.2">
      <c r="A15" s="118"/>
      <c r="B15" s="119"/>
      <c r="C15" s="120"/>
      <c r="D15" s="64">
        <v>3</v>
      </c>
      <c r="E15" s="57"/>
      <c r="F15" s="57"/>
      <c r="G15" s="57"/>
      <c r="H15" s="57"/>
      <c r="I15" s="121"/>
      <c r="J15" s="122"/>
      <c r="K15" s="8" t="s">
        <v>16</v>
      </c>
      <c r="L15" s="59">
        <f>SUM(H$13:H$22)+SUM(V$13:W$22)</f>
        <v>0</v>
      </c>
      <c r="M15" s="129"/>
      <c r="N15" s="130"/>
      <c r="O15" s="131"/>
      <c r="P15" s="123">
        <v>13</v>
      </c>
      <c r="Q15" s="124"/>
      <c r="R15" s="68"/>
      <c r="S15" s="123"/>
      <c r="T15" s="124"/>
      <c r="U15" s="68"/>
      <c r="V15" s="125"/>
      <c r="W15" s="125"/>
      <c r="X15" s="68"/>
      <c r="Y15" s="10"/>
    </row>
    <row r="16" spans="1:28" ht="12.75" customHeight="1" thickBot="1" x14ac:dyDescent="0.25">
      <c r="A16" s="118"/>
      <c r="B16" s="119"/>
      <c r="C16" s="120"/>
      <c r="D16" s="64">
        <v>4</v>
      </c>
      <c r="E16" s="57"/>
      <c r="F16" s="57"/>
      <c r="G16" s="57"/>
      <c r="H16" s="57"/>
      <c r="I16" s="121"/>
      <c r="J16" s="122"/>
      <c r="K16" s="26" t="s">
        <v>19</v>
      </c>
      <c r="L16" s="60">
        <f>SUM(I$13:J$22)+SUM(X$13:X$22)</f>
        <v>0</v>
      </c>
      <c r="M16" s="129"/>
      <c r="N16" s="130"/>
      <c r="O16" s="131"/>
      <c r="P16" s="123">
        <v>14</v>
      </c>
      <c r="Q16" s="124"/>
      <c r="R16" s="68"/>
      <c r="S16" s="123"/>
      <c r="T16" s="124"/>
      <c r="U16" s="68"/>
      <c r="V16" s="125"/>
      <c r="W16" s="125"/>
      <c r="X16" s="68"/>
      <c r="Y16" s="10"/>
      <c r="AA16" s="1" t="s">
        <v>60</v>
      </c>
    </row>
    <row r="17" spans="1:28" ht="12.75" customHeight="1" x14ac:dyDescent="0.2">
      <c r="A17" s="118"/>
      <c r="B17" s="119"/>
      <c r="C17" s="120"/>
      <c r="D17" s="64">
        <v>5</v>
      </c>
      <c r="E17" s="57"/>
      <c r="F17" s="57"/>
      <c r="G17" s="57"/>
      <c r="H17" s="57"/>
      <c r="I17" s="121"/>
      <c r="J17" s="132"/>
      <c r="K17" s="27"/>
      <c r="L17" s="28"/>
      <c r="M17" s="130"/>
      <c r="N17" s="130"/>
      <c r="O17" s="131"/>
      <c r="P17" s="123">
        <v>15</v>
      </c>
      <c r="Q17" s="124"/>
      <c r="R17" s="68"/>
      <c r="S17" s="123"/>
      <c r="T17" s="124"/>
      <c r="U17" s="68"/>
      <c r="V17" s="125"/>
      <c r="W17" s="125"/>
      <c r="X17" s="68"/>
      <c r="Y17" s="10"/>
      <c r="AB17" s="1" t="s">
        <v>53</v>
      </c>
    </row>
    <row r="18" spans="1:28" ht="12.75" customHeight="1" x14ac:dyDescent="0.2">
      <c r="A18" s="118"/>
      <c r="B18" s="119"/>
      <c r="C18" s="120"/>
      <c r="D18" s="64">
        <v>6</v>
      </c>
      <c r="E18" s="57"/>
      <c r="F18" s="57"/>
      <c r="G18" s="57"/>
      <c r="H18" s="57"/>
      <c r="I18" s="121"/>
      <c r="J18" s="132"/>
      <c r="K18" s="27"/>
      <c r="L18" s="29"/>
      <c r="M18" s="130"/>
      <c r="N18" s="130"/>
      <c r="O18" s="131"/>
      <c r="P18" s="123">
        <v>16</v>
      </c>
      <c r="Q18" s="124"/>
      <c r="R18" s="68"/>
      <c r="S18" s="123"/>
      <c r="T18" s="124"/>
      <c r="U18" s="68"/>
      <c r="V18" s="125"/>
      <c r="W18" s="125"/>
      <c r="X18" s="68"/>
      <c r="Y18" s="10"/>
      <c r="AB18" s="1" t="s">
        <v>54</v>
      </c>
    </row>
    <row r="19" spans="1:28" ht="12.75" customHeight="1" x14ac:dyDescent="0.2">
      <c r="A19" s="118"/>
      <c r="B19" s="119"/>
      <c r="C19" s="120"/>
      <c r="D19" s="64">
        <v>7</v>
      </c>
      <c r="E19" s="57"/>
      <c r="F19" s="57"/>
      <c r="G19" s="57"/>
      <c r="H19" s="57"/>
      <c r="I19" s="121"/>
      <c r="J19" s="132"/>
      <c r="K19" s="27"/>
      <c r="L19" s="29"/>
      <c r="M19" s="130"/>
      <c r="N19" s="130"/>
      <c r="O19" s="131"/>
      <c r="P19" s="123">
        <v>17</v>
      </c>
      <c r="Q19" s="124"/>
      <c r="R19" s="68"/>
      <c r="S19" s="123"/>
      <c r="T19" s="124"/>
      <c r="U19" s="68"/>
      <c r="V19" s="125"/>
      <c r="W19" s="125"/>
      <c r="X19" s="68"/>
      <c r="Y19" s="10"/>
      <c r="AA19" s="80" t="s">
        <v>55</v>
      </c>
    </row>
    <row r="20" spans="1:28" ht="12.75" customHeight="1" x14ac:dyDescent="0.2">
      <c r="A20" s="118"/>
      <c r="B20" s="119"/>
      <c r="C20" s="120"/>
      <c r="D20" s="64">
        <v>8</v>
      </c>
      <c r="E20" s="57"/>
      <c r="F20" s="57"/>
      <c r="G20" s="57"/>
      <c r="H20" s="57"/>
      <c r="I20" s="121"/>
      <c r="J20" s="132"/>
      <c r="K20" s="27"/>
      <c r="L20" s="29"/>
      <c r="M20" s="130"/>
      <c r="N20" s="130"/>
      <c r="O20" s="131"/>
      <c r="P20" s="123">
        <v>18</v>
      </c>
      <c r="Q20" s="124"/>
      <c r="R20" s="68"/>
      <c r="S20" s="123"/>
      <c r="T20" s="124"/>
      <c r="U20" s="68"/>
      <c r="V20" s="125"/>
      <c r="W20" s="125"/>
      <c r="X20" s="68"/>
      <c r="Y20" s="10"/>
      <c r="AB20" s="1" t="s">
        <v>56</v>
      </c>
    </row>
    <row r="21" spans="1:28" ht="12.75" customHeight="1" x14ac:dyDescent="0.2">
      <c r="A21" s="118"/>
      <c r="B21" s="119"/>
      <c r="C21" s="120"/>
      <c r="D21" s="64">
        <v>9</v>
      </c>
      <c r="E21" s="57"/>
      <c r="F21" s="57"/>
      <c r="G21" s="57"/>
      <c r="H21" s="57"/>
      <c r="I21" s="121"/>
      <c r="J21" s="132"/>
      <c r="K21" s="27"/>
      <c r="L21" s="29"/>
      <c r="M21" s="130"/>
      <c r="N21" s="130"/>
      <c r="O21" s="131"/>
      <c r="P21" s="123">
        <v>19</v>
      </c>
      <c r="Q21" s="124"/>
      <c r="R21" s="68"/>
      <c r="S21" s="123"/>
      <c r="T21" s="124"/>
      <c r="U21" s="68"/>
      <c r="V21" s="125"/>
      <c r="W21" s="125"/>
      <c r="X21" s="68"/>
      <c r="Y21" s="10"/>
      <c r="AB21" s="1" t="s">
        <v>57</v>
      </c>
    </row>
    <row r="22" spans="1:28" ht="12.75" customHeight="1" x14ac:dyDescent="0.2">
      <c r="A22" s="118"/>
      <c r="B22" s="119"/>
      <c r="C22" s="120"/>
      <c r="D22" s="64">
        <v>10</v>
      </c>
      <c r="E22" s="57"/>
      <c r="F22" s="57"/>
      <c r="G22" s="57"/>
      <c r="H22" s="57"/>
      <c r="I22" s="121"/>
      <c r="J22" s="132"/>
      <c r="K22" s="30"/>
      <c r="L22" s="31"/>
      <c r="M22" s="130"/>
      <c r="N22" s="130"/>
      <c r="O22" s="131"/>
      <c r="P22" s="123">
        <v>20</v>
      </c>
      <c r="Q22" s="124"/>
      <c r="R22" s="68"/>
      <c r="S22" s="123"/>
      <c r="T22" s="124"/>
      <c r="U22" s="68"/>
      <c r="V22" s="125"/>
      <c r="W22" s="125"/>
      <c r="X22" s="68"/>
      <c r="Y22" s="10"/>
      <c r="AA22" s="1" t="s">
        <v>58</v>
      </c>
    </row>
    <row r="23" spans="1:28" ht="2.1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/>
    </row>
    <row r="24" spans="1:28" ht="12" customHeight="1" x14ac:dyDescent="0.2">
      <c r="A24" s="71"/>
      <c r="B24" s="69"/>
      <c r="C24" s="69"/>
      <c r="D24" s="69"/>
      <c r="E24" s="69"/>
      <c r="F24" s="126" t="s">
        <v>28</v>
      </c>
      <c r="G24" s="126"/>
      <c r="H24" s="126" t="s">
        <v>29</v>
      </c>
      <c r="I24" s="126"/>
      <c r="J24" s="126" t="s">
        <v>30</v>
      </c>
      <c r="K24" s="126"/>
      <c r="L24" s="126" t="str">
        <f>M8</f>
        <v>SHOW</v>
      </c>
      <c r="M24" s="126"/>
      <c r="N24" s="69" t="str">
        <f>M9</f>
        <v>F-SPOT</v>
      </c>
      <c r="O24" s="69" t="s">
        <v>31</v>
      </c>
      <c r="P24" s="69"/>
      <c r="Q24" s="126"/>
      <c r="R24" s="126"/>
      <c r="S24" s="69"/>
      <c r="T24" s="126"/>
      <c r="U24" s="139"/>
      <c r="V24" s="133" t="s">
        <v>32</v>
      </c>
      <c r="W24" s="134"/>
      <c r="X24" s="135"/>
      <c r="Y24" s="32"/>
    </row>
    <row r="25" spans="1:28" ht="12" customHeight="1" x14ac:dyDescent="0.2">
      <c r="A25" s="71" t="s">
        <v>24</v>
      </c>
      <c r="B25" s="69"/>
      <c r="C25" s="69"/>
      <c r="D25" s="66" t="s">
        <v>25</v>
      </c>
      <c r="E25" s="69" t="s">
        <v>26</v>
      </c>
      <c r="F25" s="126" t="s">
        <v>33</v>
      </c>
      <c r="G25" s="126"/>
      <c r="H25" s="111" t="s">
        <v>33</v>
      </c>
      <c r="I25" s="111"/>
      <c r="J25" s="111" t="s">
        <v>33</v>
      </c>
      <c r="K25" s="111"/>
      <c r="L25" s="111" t="s">
        <v>33</v>
      </c>
      <c r="M25" s="111"/>
      <c r="N25" s="69" t="s">
        <v>33</v>
      </c>
      <c r="O25" s="69" t="s">
        <v>34</v>
      </c>
      <c r="P25" s="82"/>
      <c r="Q25" s="111" t="s">
        <v>35</v>
      </c>
      <c r="R25" s="111"/>
      <c r="S25" s="111"/>
      <c r="T25" s="111" t="s">
        <v>36</v>
      </c>
      <c r="U25" s="136"/>
      <c r="V25" s="69" t="s">
        <v>37</v>
      </c>
      <c r="W25" s="137" t="s">
        <v>38</v>
      </c>
      <c r="X25" s="138"/>
      <c r="Y25" s="33"/>
    </row>
    <row r="26" spans="1:28" ht="12.75" customHeight="1" x14ac:dyDescent="0.2">
      <c r="A26" s="142">
        <f>IF(A13=0,0,A13)</f>
        <v>0</v>
      </c>
      <c r="B26" s="143"/>
      <c r="C26" s="143"/>
      <c r="D26" s="34">
        <v>1</v>
      </c>
      <c r="E26" s="78">
        <f>IF(A26=0,0,IF(E13=1,O$3,IF(E13=2,O$4,(IF(E13=3,O$5,IF(E13=4,O$6,IF(E13=5,O$7,0)))))))</f>
        <v>0</v>
      </c>
      <c r="F26" s="144"/>
      <c r="G26" s="145"/>
      <c r="H26" s="144"/>
      <c r="I26" s="145"/>
      <c r="J26" s="144"/>
      <c r="K26" s="145"/>
      <c r="L26" s="144"/>
      <c r="M26" s="145"/>
      <c r="N26" s="76"/>
      <c r="O26" s="76"/>
      <c r="P26" s="84">
        <f>E13</f>
        <v>0</v>
      </c>
      <c r="Q26" s="100">
        <f>IF(A26=0,0,(E26*F26)+((E26*1.5)*H26)+((E26*2)*J26)+($O$8*L26)+($O$9*N26)+O26)</f>
        <v>0</v>
      </c>
      <c r="R26" s="100"/>
      <c r="S26" s="141"/>
      <c r="T26" s="140" t="str">
        <f>IF(Q26=0,"",Q26*$X$4)</f>
        <v/>
      </c>
      <c r="U26" s="141"/>
      <c r="V26" s="61"/>
      <c r="W26" s="140" t="str">
        <f>IF(Q26=0," ",IF(V26="X","",Q26*0.05))</f>
        <v xml:space="preserve"> </v>
      </c>
      <c r="X26" s="141"/>
      <c r="Y26" s="35">
        <v>1</v>
      </c>
      <c r="AA26" s="1" t="s">
        <v>40</v>
      </c>
    </row>
    <row r="27" spans="1:28" ht="12.75" customHeight="1" x14ac:dyDescent="0.2">
      <c r="A27" s="142">
        <f t="shared" ref="A27:A35" si="0">IF(A14=0,0,A14)</f>
        <v>0</v>
      </c>
      <c r="B27" s="143"/>
      <c r="C27" s="143"/>
      <c r="D27" s="34">
        <v>2</v>
      </c>
      <c r="E27" s="78">
        <f t="shared" ref="E27:E35" si="1">IF(A27=0,0,IF(E14=1,O$3,IF(E14=2,O$4,(IF(E14=3,O$5,IF(E14=4,O$6,IF(E14=5,O$7,0)))))))</f>
        <v>0</v>
      </c>
      <c r="F27" s="144"/>
      <c r="G27" s="145"/>
      <c r="H27" s="144"/>
      <c r="I27" s="145"/>
      <c r="J27" s="144"/>
      <c r="K27" s="145"/>
      <c r="L27" s="144"/>
      <c r="M27" s="145"/>
      <c r="N27" s="76"/>
      <c r="O27" s="76"/>
      <c r="P27" s="85">
        <f t="shared" ref="P27:P35" si="2">E14</f>
        <v>0</v>
      </c>
      <c r="Q27" s="100">
        <f t="shared" ref="Q27:Q45" si="3">IF(A27=0,0,(E27*F27)+((E27*1.5)*H27)+((E27*2)*J27)+($O$8*L27)+($O$9*N27)+O27)</f>
        <v>0</v>
      </c>
      <c r="R27" s="100"/>
      <c r="S27" s="141"/>
      <c r="T27" s="140" t="str">
        <f t="shared" ref="T27:T45" si="4">IF(Q27=0,"",Q27*$X$4)</f>
        <v/>
      </c>
      <c r="U27" s="141"/>
      <c r="V27" s="61"/>
      <c r="W27" s="140" t="str">
        <f t="shared" ref="W27:W45" si="5">IF(Q27=0," ",IF(V27="X","",Q27*0.05))</f>
        <v xml:space="preserve"> </v>
      </c>
      <c r="X27" s="141"/>
      <c r="Y27" s="35">
        <v>2</v>
      </c>
      <c r="AB27" s="1" t="s">
        <v>41</v>
      </c>
    </row>
    <row r="28" spans="1:28" ht="12.75" customHeight="1" x14ac:dyDescent="0.2">
      <c r="A28" s="142">
        <f>IF(A15=0,0,A15)</f>
        <v>0</v>
      </c>
      <c r="B28" s="143"/>
      <c r="C28" s="143"/>
      <c r="D28" s="34">
        <v>3</v>
      </c>
      <c r="E28" s="78">
        <f t="shared" si="1"/>
        <v>0</v>
      </c>
      <c r="F28" s="144"/>
      <c r="G28" s="145"/>
      <c r="H28" s="144"/>
      <c r="I28" s="145"/>
      <c r="J28" s="144"/>
      <c r="K28" s="145"/>
      <c r="L28" s="144"/>
      <c r="M28" s="145"/>
      <c r="N28" s="76"/>
      <c r="O28" s="76"/>
      <c r="P28" s="85">
        <f t="shared" si="2"/>
        <v>0</v>
      </c>
      <c r="Q28" s="100">
        <f t="shared" si="3"/>
        <v>0</v>
      </c>
      <c r="R28" s="100"/>
      <c r="S28" s="141"/>
      <c r="T28" s="140" t="str">
        <f t="shared" si="4"/>
        <v/>
      </c>
      <c r="U28" s="141"/>
      <c r="V28" s="61"/>
      <c r="W28" s="140" t="str">
        <f t="shared" si="5"/>
        <v xml:space="preserve"> </v>
      </c>
      <c r="X28" s="141"/>
      <c r="Y28" s="35">
        <v>3</v>
      </c>
      <c r="AB28" s="1" t="s">
        <v>42</v>
      </c>
    </row>
    <row r="29" spans="1:28" ht="12.75" customHeight="1" x14ac:dyDescent="0.2">
      <c r="A29" s="142">
        <f>IF(A16=0,0,A16)</f>
        <v>0</v>
      </c>
      <c r="B29" s="143"/>
      <c r="C29" s="143"/>
      <c r="D29" s="34">
        <v>4</v>
      </c>
      <c r="E29" s="78">
        <f t="shared" si="1"/>
        <v>0</v>
      </c>
      <c r="F29" s="144"/>
      <c r="G29" s="145"/>
      <c r="H29" s="144"/>
      <c r="I29" s="145"/>
      <c r="J29" s="144"/>
      <c r="K29" s="145"/>
      <c r="L29" s="144"/>
      <c r="M29" s="145"/>
      <c r="N29" s="76"/>
      <c r="O29" s="76"/>
      <c r="P29" s="85">
        <f t="shared" si="2"/>
        <v>0</v>
      </c>
      <c r="Q29" s="100">
        <f t="shared" si="3"/>
        <v>0</v>
      </c>
      <c r="R29" s="100"/>
      <c r="S29" s="141"/>
      <c r="T29" s="140" t="str">
        <f t="shared" si="4"/>
        <v/>
      </c>
      <c r="U29" s="141"/>
      <c r="V29" s="61"/>
      <c r="W29" s="140" t="str">
        <f t="shared" si="5"/>
        <v xml:space="preserve"> </v>
      </c>
      <c r="X29" s="141"/>
      <c r="Y29" s="35">
        <v>4</v>
      </c>
    </row>
    <row r="30" spans="1:28" ht="12.75" customHeight="1" x14ac:dyDescent="0.2">
      <c r="A30" s="146">
        <f t="shared" si="0"/>
        <v>0</v>
      </c>
      <c r="B30" s="147"/>
      <c r="C30" s="147"/>
      <c r="D30" s="74">
        <v>5</v>
      </c>
      <c r="E30" s="79">
        <f t="shared" si="1"/>
        <v>0</v>
      </c>
      <c r="F30" s="144"/>
      <c r="G30" s="145"/>
      <c r="H30" s="144"/>
      <c r="I30" s="145"/>
      <c r="J30" s="144"/>
      <c r="K30" s="145"/>
      <c r="L30" s="144"/>
      <c r="M30" s="145"/>
      <c r="N30" s="76"/>
      <c r="O30" s="76"/>
      <c r="P30" s="85">
        <f t="shared" si="2"/>
        <v>0</v>
      </c>
      <c r="Q30" s="100">
        <f t="shared" si="3"/>
        <v>0</v>
      </c>
      <c r="R30" s="100"/>
      <c r="S30" s="141"/>
      <c r="T30" s="140" t="str">
        <f t="shared" si="4"/>
        <v/>
      </c>
      <c r="U30" s="141"/>
      <c r="V30" s="61"/>
      <c r="W30" s="140" t="str">
        <f t="shared" si="5"/>
        <v xml:space="preserve"> </v>
      </c>
      <c r="X30" s="141"/>
      <c r="Y30" s="35">
        <v>5</v>
      </c>
      <c r="AA30" s="1" t="s">
        <v>62</v>
      </c>
    </row>
    <row r="31" spans="1:28" ht="12.75" customHeight="1" x14ac:dyDescent="0.2">
      <c r="A31" s="146">
        <f t="shared" si="0"/>
        <v>0</v>
      </c>
      <c r="B31" s="147"/>
      <c r="C31" s="147"/>
      <c r="D31" s="74">
        <v>6</v>
      </c>
      <c r="E31" s="79">
        <f t="shared" si="1"/>
        <v>0</v>
      </c>
      <c r="F31" s="144"/>
      <c r="G31" s="145"/>
      <c r="H31" s="144"/>
      <c r="I31" s="145"/>
      <c r="J31" s="144"/>
      <c r="K31" s="145"/>
      <c r="L31" s="144"/>
      <c r="M31" s="145"/>
      <c r="N31" s="76"/>
      <c r="O31" s="76"/>
      <c r="P31" s="85">
        <f t="shared" si="2"/>
        <v>0</v>
      </c>
      <c r="Q31" s="100">
        <f t="shared" si="3"/>
        <v>0</v>
      </c>
      <c r="R31" s="100"/>
      <c r="S31" s="141"/>
      <c r="T31" s="140" t="str">
        <f t="shared" si="4"/>
        <v/>
      </c>
      <c r="U31" s="141"/>
      <c r="V31" s="61"/>
      <c r="W31" s="140" t="str">
        <f t="shared" si="5"/>
        <v xml:space="preserve"> </v>
      </c>
      <c r="X31" s="141"/>
      <c r="Y31" s="35">
        <v>6</v>
      </c>
      <c r="Z31" s="15"/>
      <c r="AB31" s="1" t="s">
        <v>63</v>
      </c>
    </row>
    <row r="32" spans="1:28" ht="12.75" customHeight="1" x14ac:dyDescent="0.2">
      <c r="A32" s="146">
        <f t="shared" si="0"/>
        <v>0</v>
      </c>
      <c r="B32" s="147"/>
      <c r="C32" s="147"/>
      <c r="D32" s="74">
        <v>7</v>
      </c>
      <c r="E32" s="79">
        <f t="shared" si="1"/>
        <v>0</v>
      </c>
      <c r="F32" s="144"/>
      <c r="G32" s="145"/>
      <c r="H32" s="144"/>
      <c r="I32" s="145"/>
      <c r="J32" s="144"/>
      <c r="K32" s="145"/>
      <c r="L32" s="144"/>
      <c r="M32" s="145"/>
      <c r="N32" s="76"/>
      <c r="O32" s="76"/>
      <c r="P32" s="85">
        <f t="shared" si="2"/>
        <v>0</v>
      </c>
      <c r="Q32" s="100">
        <f t="shared" si="3"/>
        <v>0</v>
      </c>
      <c r="R32" s="100"/>
      <c r="S32" s="141"/>
      <c r="T32" s="140" t="str">
        <f t="shared" si="4"/>
        <v/>
      </c>
      <c r="U32" s="141"/>
      <c r="V32" s="61"/>
      <c r="W32" s="140" t="str">
        <f t="shared" si="5"/>
        <v xml:space="preserve"> </v>
      </c>
      <c r="X32" s="141"/>
      <c r="Y32" s="35">
        <v>7</v>
      </c>
      <c r="Z32" s="15"/>
      <c r="AB32" s="1" t="s">
        <v>64</v>
      </c>
    </row>
    <row r="33" spans="1:26" ht="12.75" customHeight="1" x14ac:dyDescent="0.2">
      <c r="A33" s="146">
        <f t="shared" si="0"/>
        <v>0</v>
      </c>
      <c r="B33" s="147"/>
      <c r="C33" s="147"/>
      <c r="D33" s="74">
        <v>8</v>
      </c>
      <c r="E33" s="79">
        <f t="shared" si="1"/>
        <v>0</v>
      </c>
      <c r="F33" s="144"/>
      <c r="G33" s="145"/>
      <c r="H33" s="144"/>
      <c r="I33" s="145"/>
      <c r="J33" s="144"/>
      <c r="K33" s="145"/>
      <c r="L33" s="144"/>
      <c r="M33" s="145"/>
      <c r="N33" s="76"/>
      <c r="O33" s="76"/>
      <c r="P33" s="85">
        <f t="shared" si="2"/>
        <v>0</v>
      </c>
      <c r="Q33" s="100">
        <f t="shared" si="3"/>
        <v>0</v>
      </c>
      <c r="R33" s="100"/>
      <c r="S33" s="141"/>
      <c r="T33" s="140" t="str">
        <f t="shared" si="4"/>
        <v/>
      </c>
      <c r="U33" s="141"/>
      <c r="V33" s="61"/>
      <c r="W33" s="140" t="str">
        <f t="shared" si="5"/>
        <v xml:space="preserve"> </v>
      </c>
      <c r="X33" s="141"/>
      <c r="Y33" s="35">
        <v>8</v>
      </c>
      <c r="Z33" s="15"/>
    </row>
    <row r="34" spans="1:26" ht="12.75" customHeight="1" x14ac:dyDescent="0.2">
      <c r="A34" s="146">
        <f t="shared" si="0"/>
        <v>0</v>
      </c>
      <c r="B34" s="147"/>
      <c r="C34" s="147"/>
      <c r="D34" s="74">
        <v>9</v>
      </c>
      <c r="E34" s="79">
        <f t="shared" si="1"/>
        <v>0</v>
      </c>
      <c r="F34" s="144"/>
      <c r="G34" s="145"/>
      <c r="H34" s="144"/>
      <c r="I34" s="145"/>
      <c r="J34" s="144"/>
      <c r="K34" s="145"/>
      <c r="L34" s="144"/>
      <c r="M34" s="145"/>
      <c r="N34" s="76"/>
      <c r="O34" s="76"/>
      <c r="P34" s="85">
        <f t="shared" si="2"/>
        <v>0</v>
      </c>
      <c r="Q34" s="100">
        <f t="shared" si="3"/>
        <v>0</v>
      </c>
      <c r="R34" s="100"/>
      <c r="S34" s="141"/>
      <c r="T34" s="140" t="str">
        <f t="shared" si="4"/>
        <v/>
      </c>
      <c r="U34" s="141"/>
      <c r="V34" s="61"/>
      <c r="W34" s="140" t="str">
        <f t="shared" si="5"/>
        <v xml:space="preserve"> </v>
      </c>
      <c r="X34" s="141"/>
      <c r="Y34" s="35">
        <v>9</v>
      </c>
      <c r="Z34" s="36"/>
    </row>
    <row r="35" spans="1:26" ht="12.75" customHeight="1" x14ac:dyDescent="0.2">
      <c r="A35" s="146">
        <f t="shared" si="0"/>
        <v>0</v>
      </c>
      <c r="B35" s="147"/>
      <c r="C35" s="147"/>
      <c r="D35" s="74">
        <v>10</v>
      </c>
      <c r="E35" s="79">
        <f t="shared" si="1"/>
        <v>0</v>
      </c>
      <c r="F35" s="144"/>
      <c r="G35" s="145"/>
      <c r="H35" s="144"/>
      <c r="I35" s="145"/>
      <c r="J35" s="144"/>
      <c r="K35" s="145"/>
      <c r="L35" s="144"/>
      <c r="M35" s="145"/>
      <c r="N35" s="76"/>
      <c r="O35" s="76"/>
      <c r="P35" s="85">
        <f t="shared" si="2"/>
        <v>0</v>
      </c>
      <c r="Q35" s="100">
        <f t="shared" si="3"/>
        <v>0</v>
      </c>
      <c r="R35" s="100"/>
      <c r="S35" s="141"/>
      <c r="T35" s="140" t="str">
        <f t="shared" si="4"/>
        <v/>
      </c>
      <c r="U35" s="141"/>
      <c r="V35" s="61"/>
      <c r="W35" s="140" t="str">
        <f t="shared" si="5"/>
        <v xml:space="preserve"> </v>
      </c>
      <c r="X35" s="141"/>
      <c r="Y35" s="35">
        <v>10</v>
      </c>
      <c r="Z35" s="36"/>
    </row>
    <row r="36" spans="1:26" ht="12.75" customHeight="1" x14ac:dyDescent="0.2">
      <c r="A36" s="146">
        <f>IF(M13=0,0,M13)</f>
        <v>0</v>
      </c>
      <c r="B36" s="147"/>
      <c r="C36" s="147"/>
      <c r="D36" s="74">
        <v>11</v>
      </c>
      <c r="E36" s="79">
        <f>IF(A36=0,0,IF(R13=1,O$3,IF(R13=2,O$4,(IF(R13=3,O$5,IF(R13=4,O$6,IF(R13=5,O$7,0)))))))</f>
        <v>0</v>
      </c>
      <c r="F36" s="144"/>
      <c r="G36" s="145"/>
      <c r="H36" s="144"/>
      <c r="I36" s="145"/>
      <c r="J36" s="144"/>
      <c r="K36" s="145"/>
      <c r="L36" s="144"/>
      <c r="M36" s="145"/>
      <c r="N36" s="76"/>
      <c r="O36" s="76"/>
      <c r="P36" s="85">
        <f>R13</f>
        <v>0</v>
      </c>
      <c r="Q36" s="100">
        <f t="shared" si="3"/>
        <v>0</v>
      </c>
      <c r="R36" s="100"/>
      <c r="S36" s="141"/>
      <c r="T36" s="140" t="str">
        <f t="shared" si="4"/>
        <v/>
      </c>
      <c r="U36" s="141"/>
      <c r="V36" s="61"/>
      <c r="W36" s="140" t="str">
        <f t="shared" si="5"/>
        <v xml:space="preserve"> </v>
      </c>
      <c r="X36" s="141"/>
      <c r="Y36" s="35">
        <v>11</v>
      </c>
      <c r="Z36" s="36"/>
    </row>
    <row r="37" spans="1:26" ht="12.75" customHeight="1" x14ac:dyDescent="0.2">
      <c r="A37" s="146">
        <f t="shared" ref="A37:A45" si="6">IF(M14=0,0,M14)</f>
        <v>0</v>
      </c>
      <c r="B37" s="147"/>
      <c r="C37" s="147"/>
      <c r="D37" s="74">
        <v>12</v>
      </c>
      <c r="E37" s="79">
        <f t="shared" ref="E37:E45" si="7">IF(A37=0,0,IF(R14=1,O$3,IF(R14=2,O$4,(IF(R14=3,O$5,IF(R14=4,O$6,IF(R14=5,O$7,0)))))))</f>
        <v>0</v>
      </c>
      <c r="F37" s="144"/>
      <c r="G37" s="145"/>
      <c r="H37" s="144"/>
      <c r="I37" s="145"/>
      <c r="J37" s="144"/>
      <c r="K37" s="145"/>
      <c r="L37" s="144"/>
      <c r="M37" s="145"/>
      <c r="N37" s="76"/>
      <c r="O37" s="76"/>
      <c r="P37" s="85">
        <f t="shared" ref="P37:P45" si="8">R14</f>
        <v>0</v>
      </c>
      <c r="Q37" s="100">
        <f t="shared" si="3"/>
        <v>0</v>
      </c>
      <c r="R37" s="100"/>
      <c r="S37" s="141"/>
      <c r="T37" s="140" t="str">
        <f t="shared" si="4"/>
        <v/>
      </c>
      <c r="U37" s="141"/>
      <c r="V37" s="61"/>
      <c r="W37" s="140" t="str">
        <f t="shared" si="5"/>
        <v xml:space="preserve"> </v>
      </c>
      <c r="X37" s="141"/>
      <c r="Y37" s="35">
        <v>12</v>
      </c>
      <c r="Z37" s="37"/>
    </row>
    <row r="38" spans="1:26" ht="12.75" customHeight="1" x14ac:dyDescent="0.2">
      <c r="A38" s="146">
        <f t="shared" si="6"/>
        <v>0</v>
      </c>
      <c r="B38" s="147"/>
      <c r="C38" s="147"/>
      <c r="D38" s="74">
        <v>13</v>
      </c>
      <c r="E38" s="79">
        <f t="shared" si="7"/>
        <v>0</v>
      </c>
      <c r="F38" s="144"/>
      <c r="G38" s="145"/>
      <c r="H38" s="144"/>
      <c r="I38" s="145"/>
      <c r="J38" s="144"/>
      <c r="K38" s="145"/>
      <c r="L38" s="144"/>
      <c r="M38" s="145"/>
      <c r="N38" s="76"/>
      <c r="O38" s="76"/>
      <c r="P38" s="85">
        <f t="shared" si="8"/>
        <v>0</v>
      </c>
      <c r="Q38" s="100">
        <f t="shared" si="3"/>
        <v>0</v>
      </c>
      <c r="R38" s="100"/>
      <c r="S38" s="141"/>
      <c r="T38" s="140" t="str">
        <f t="shared" si="4"/>
        <v/>
      </c>
      <c r="U38" s="141"/>
      <c r="V38" s="61"/>
      <c r="W38" s="140" t="str">
        <f t="shared" si="5"/>
        <v xml:space="preserve"> </v>
      </c>
      <c r="X38" s="141"/>
      <c r="Y38" s="35">
        <v>13</v>
      </c>
      <c r="Z38" s="38"/>
    </row>
    <row r="39" spans="1:26" ht="12.75" customHeight="1" x14ac:dyDescent="0.2">
      <c r="A39" s="146">
        <f t="shared" si="6"/>
        <v>0</v>
      </c>
      <c r="B39" s="147"/>
      <c r="C39" s="147"/>
      <c r="D39" s="74">
        <v>14</v>
      </c>
      <c r="E39" s="79">
        <f t="shared" si="7"/>
        <v>0</v>
      </c>
      <c r="F39" s="144"/>
      <c r="G39" s="145"/>
      <c r="H39" s="144"/>
      <c r="I39" s="145"/>
      <c r="J39" s="144"/>
      <c r="K39" s="145"/>
      <c r="L39" s="144"/>
      <c r="M39" s="145"/>
      <c r="N39" s="76"/>
      <c r="O39" s="76"/>
      <c r="P39" s="85">
        <f t="shared" si="8"/>
        <v>0</v>
      </c>
      <c r="Q39" s="100">
        <f t="shared" si="3"/>
        <v>0</v>
      </c>
      <c r="R39" s="100"/>
      <c r="S39" s="141"/>
      <c r="T39" s="140" t="str">
        <f t="shared" si="4"/>
        <v/>
      </c>
      <c r="U39" s="141"/>
      <c r="V39" s="61"/>
      <c r="W39" s="140" t="str">
        <f t="shared" si="5"/>
        <v xml:space="preserve"> </v>
      </c>
      <c r="X39" s="141"/>
      <c r="Y39" s="35">
        <v>14</v>
      </c>
      <c r="Z39" s="15"/>
    </row>
    <row r="40" spans="1:26" ht="12.75" customHeight="1" x14ac:dyDescent="0.2">
      <c r="A40" s="146">
        <f t="shared" si="6"/>
        <v>0</v>
      </c>
      <c r="B40" s="147"/>
      <c r="C40" s="147"/>
      <c r="D40" s="74">
        <v>15</v>
      </c>
      <c r="E40" s="79">
        <f t="shared" si="7"/>
        <v>0</v>
      </c>
      <c r="F40" s="144"/>
      <c r="G40" s="145"/>
      <c r="H40" s="144"/>
      <c r="I40" s="145"/>
      <c r="J40" s="144"/>
      <c r="K40" s="145"/>
      <c r="L40" s="144"/>
      <c r="M40" s="145"/>
      <c r="N40" s="76"/>
      <c r="O40" s="76"/>
      <c r="P40" s="85">
        <f t="shared" si="8"/>
        <v>0</v>
      </c>
      <c r="Q40" s="100">
        <f t="shared" si="3"/>
        <v>0</v>
      </c>
      <c r="R40" s="100"/>
      <c r="S40" s="141"/>
      <c r="T40" s="140" t="str">
        <f t="shared" si="4"/>
        <v/>
      </c>
      <c r="U40" s="141"/>
      <c r="V40" s="61"/>
      <c r="W40" s="140" t="str">
        <f t="shared" si="5"/>
        <v xml:space="preserve"> </v>
      </c>
      <c r="X40" s="141"/>
      <c r="Y40" s="35">
        <v>15</v>
      </c>
      <c r="Z40" s="15"/>
    </row>
    <row r="41" spans="1:26" ht="12.75" customHeight="1" x14ac:dyDescent="0.2">
      <c r="A41" s="146">
        <f t="shared" si="6"/>
        <v>0</v>
      </c>
      <c r="B41" s="147"/>
      <c r="C41" s="147"/>
      <c r="D41" s="75">
        <v>16</v>
      </c>
      <c r="E41" s="79">
        <f t="shared" si="7"/>
        <v>0</v>
      </c>
      <c r="F41" s="144"/>
      <c r="G41" s="145"/>
      <c r="H41" s="144"/>
      <c r="I41" s="145"/>
      <c r="J41" s="144"/>
      <c r="K41" s="145"/>
      <c r="L41" s="144"/>
      <c r="M41" s="145"/>
      <c r="N41" s="76"/>
      <c r="O41" s="76"/>
      <c r="P41" s="85">
        <f t="shared" si="8"/>
        <v>0</v>
      </c>
      <c r="Q41" s="100">
        <f t="shared" si="3"/>
        <v>0</v>
      </c>
      <c r="R41" s="100"/>
      <c r="S41" s="141"/>
      <c r="T41" s="140" t="str">
        <f t="shared" si="4"/>
        <v/>
      </c>
      <c r="U41" s="141"/>
      <c r="V41" s="61"/>
      <c r="W41" s="140" t="str">
        <f t="shared" si="5"/>
        <v xml:space="preserve"> </v>
      </c>
      <c r="X41" s="141"/>
      <c r="Y41" s="35">
        <v>16</v>
      </c>
    </row>
    <row r="42" spans="1:26" ht="12.75" customHeight="1" x14ac:dyDescent="0.2">
      <c r="A42" s="146">
        <f t="shared" si="6"/>
        <v>0</v>
      </c>
      <c r="B42" s="147"/>
      <c r="C42" s="147"/>
      <c r="D42" s="75">
        <v>17</v>
      </c>
      <c r="E42" s="79">
        <f t="shared" si="7"/>
        <v>0</v>
      </c>
      <c r="F42" s="144"/>
      <c r="G42" s="145"/>
      <c r="H42" s="144"/>
      <c r="I42" s="145"/>
      <c r="J42" s="144"/>
      <c r="K42" s="145"/>
      <c r="L42" s="144"/>
      <c r="M42" s="145"/>
      <c r="N42" s="76"/>
      <c r="O42" s="76"/>
      <c r="P42" s="85">
        <f t="shared" si="8"/>
        <v>0</v>
      </c>
      <c r="Q42" s="100">
        <f t="shared" si="3"/>
        <v>0</v>
      </c>
      <c r="R42" s="100"/>
      <c r="S42" s="141"/>
      <c r="T42" s="140" t="str">
        <f t="shared" si="4"/>
        <v/>
      </c>
      <c r="U42" s="141"/>
      <c r="V42" s="61"/>
      <c r="W42" s="140" t="str">
        <f t="shared" si="5"/>
        <v xml:space="preserve"> </v>
      </c>
      <c r="X42" s="141"/>
      <c r="Y42" s="35">
        <v>17</v>
      </c>
    </row>
    <row r="43" spans="1:26" ht="12.75" customHeight="1" x14ac:dyDescent="0.2">
      <c r="A43" s="146">
        <f t="shared" si="6"/>
        <v>0</v>
      </c>
      <c r="B43" s="147"/>
      <c r="C43" s="147"/>
      <c r="D43" s="75">
        <v>18</v>
      </c>
      <c r="E43" s="79">
        <f t="shared" si="7"/>
        <v>0</v>
      </c>
      <c r="F43" s="144"/>
      <c r="G43" s="145"/>
      <c r="H43" s="144"/>
      <c r="I43" s="145"/>
      <c r="J43" s="144"/>
      <c r="K43" s="145"/>
      <c r="L43" s="144"/>
      <c r="M43" s="145"/>
      <c r="N43" s="76"/>
      <c r="O43" s="76"/>
      <c r="P43" s="85">
        <f t="shared" si="8"/>
        <v>0</v>
      </c>
      <c r="Q43" s="100">
        <f t="shared" si="3"/>
        <v>0</v>
      </c>
      <c r="R43" s="100"/>
      <c r="S43" s="141"/>
      <c r="T43" s="140" t="str">
        <f t="shared" si="4"/>
        <v/>
      </c>
      <c r="U43" s="141"/>
      <c r="V43" s="61"/>
      <c r="W43" s="140" t="str">
        <f t="shared" si="5"/>
        <v xml:space="preserve"> </v>
      </c>
      <c r="X43" s="141"/>
      <c r="Y43" s="35">
        <v>18</v>
      </c>
    </row>
    <row r="44" spans="1:26" ht="12.75" customHeight="1" x14ac:dyDescent="0.2">
      <c r="A44" s="146">
        <f t="shared" si="6"/>
        <v>0</v>
      </c>
      <c r="B44" s="147"/>
      <c r="C44" s="147"/>
      <c r="D44" s="75">
        <v>19</v>
      </c>
      <c r="E44" s="79">
        <f t="shared" si="7"/>
        <v>0</v>
      </c>
      <c r="F44" s="144"/>
      <c r="G44" s="145"/>
      <c r="H44" s="144"/>
      <c r="I44" s="145"/>
      <c r="J44" s="144"/>
      <c r="K44" s="145"/>
      <c r="L44" s="144"/>
      <c r="M44" s="145"/>
      <c r="N44" s="76"/>
      <c r="O44" s="76"/>
      <c r="P44" s="85">
        <f t="shared" si="8"/>
        <v>0</v>
      </c>
      <c r="Q44" s="100">
        <f t="shared" si="3"/>
        <v>0</v>
      </c>
      <c r="R44" s="100"/>
      <c r="S44" s="141"/>
      <c r="T44" s="140" t="str">
        <f t="shared" si="4"/>
        <v/>
      </c>
      <c r="U44" s="141"/>
      <c r="V44" s="61"/>
      <c r="W44" s="140" t="str">
        <f t="shared" si="5"/>
        <v xml:space="preserve"> </v>
      </c>
      <c r="X44" s="141"/>
      <c r="Y44" s="35">
        <v>19</v>
      </c>
    </row>
    <row r="45" spans="1:26" ht="12.75" customHeight="1" x14ac:dyDescent="0.2">
      <c r="A45" s="142">
        <f t="shared" si="6"/>
        <v>0</v>
      </c>
      <c r="B45" s="143"/>
      <c r="C45" s="143"/>
      <c r="D45" s="39">
        <v>20</v>
      </c>
      <c r="E45" s="78">
        <f t="shared" si="7"/>
        <v>0</v>
      </c>
      <c r="F45" s="144"/>
      <c r="G45" s="145"/>
      <c r="H45" s="144"/>
      <c r="I45" s="145"/>
      <c r="J45" s="144"/>
      <c r="K45" s="145"/>
      <c r="L45" s="144"/>
      <c r="M45" s="145"/>
      <c r="N45" s="76"/>
      <c r="O45" s="76"/>
      <c r="P45" s="85">
        <f t="shared" si="8"/>
        <v>0</v>
      </c>
      <c r="Q45" s="100">
        <f t="shared" si="3"/>
        <v>0</v>
      </c>
      <c r="R45" s="100"/>
      <c r="S45" s="141"/>
      <c r="T45" s="140" t="str">
        <f t="shared" si="4"/>
        <v/>
      </c>
      <c r="U45" s="141"/>
      <c r="V45" s="61"/>
      <c r="W45" s="140" t="str">
        <f t="shared" si="5"/>
        <v xml:space="preserve"> </v>
      </c>
      <c r="X45" s="141"/>
      <c r="Y45" s="40">
        <v>20</v>
      </c>
    </row>
    <row r="46" spans="1:26" s="15" customFormat="1" ht="2.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6" ht="12" customHeight="1" x14ac:dyDescent="0.2">
      <c r="A47" s="71"/>
      <c r="B47" s="69"/>
      <c r="C47" s="69"/>
      <c r="D47" s="69"/>
      <c r="E47" s="69"/>
      <c r="F47" s="126" t="s">
        <v>28</v>
      </c>
      <c r="G47" s="126"/>
      <c r="H47" s="126" t="s">
        <v>29</v>
      </c>
      <c r="I47" s="126"/>
      <c r="J47" s="126" t="s">
        <v>30</v>
      </c>
      <c r="K47" s="126"/>
      <c r="L47" s="126" t="str">
        <f>M8</f>
        <v>SHOW</v>
      </c>
      <c r="M47" s="126"/>
      <c r="N47" s="41" t="str">
        <f>M9</f>
        <v>F-SPOT</v>
      </c>
      <c r="O47" s="69" t="s">
        <v>31</v>
      </c>
      <c r="P47" s="69"/>
      <c r="Q47" s="126"/>
      <c r="R47" s="126"/>
      <c r="S47" s="126"/>
      <c r="T47" s="126"/>
      <c r="U47" s="139"/>
      <c r="V47" s="133" t="s">
        <v>32</v>
      </c>
      <c r="W47" s="134"/>
      <c r="X47" s="135"/>
      <c r="Y47" s="32"/>
    </row>
    <row r="48" spans="1:26" ht="12" customHeight="1" x14ac:dyDescent="0.2">
      <c r="A48" s="157" t="s">
        <v>39</v>
      </c>
      <c r="B48" s="126"/>
      <c r="C48" s="126"/>
      <c r="D48" s="69"/>
      <c r="E48" s="69"/>
      <c r="F48" s="111" t="s">
        <v>33</v>
      </c>
      <c r="G48" s="111"/>
      <c r="H48" s="111" t="s">
        <v>33</v>
      </c>
      <c r="I48" s="111"/>
      <c r="J48" s="111" t="s">
        <v>33</v>
      </c>
      <c r="K48" s="111"/>
      <c r="L48" s="111" t="s">
        <v>33</v>
      </c>
      <c r="M48" s="111"/>
      <c r="N48" s="66" t="s">
        <v>33</v>
      </c>
      <c r="O48" s="69" t="s">
        <v>34</v>
      </c>
      <c r="P48" s="69"/>
      <c r="Q48" s="126" t="s">
        <v>35</v>
      </c>
      <c r="R48" s="126"/>
      <c r="S48" s="126"/>
      <c r="T48" s="111" t="s">
        <v>36</v>
      </c>
      <c r="U48" s="136"/>
      <c r="V48" s="42" t="s">
        <v>37</v>
      </c>
      <c r="W48" s="137" t="s">
        <v>38</v>
      </c>
      <c r="X48" s="138"/>
      <c r="Y48" s="32"/>
    </row>
    <row r="49" spans="1:25" s="46" customFormat="1" ht="12" customHeight="1" thickBot="1" x14ac:dyDescent="0.3">
      <c r="A49" s="151">
        <f>COUNTIF($A$26:$A$45,"*")</f>
        <v>0</v>
      </c>
      <c r="B49" s="152"/>
      <c r="C49" s="152"/>
      <c r="D49" s="43"/>
      <c r="E49" s="44"/>
      <c r="F49" s="153">
        <f>SUM(F26:G45)</f>
        <v>0</v>
      </c>
      <c r="G49" s="153"/>
      <c r="H49" s="154">
        <f>SUM(H26:I45)</f>
        <v>0</v>
      </c>
      <c r="I49" s="155"/>
      <c r="J49" s="154">
        <f>SUM(J26:K45)</f>
        <v>0</v>
      </c>
      <c r="K49" s="155"/>
      <c r="L49" s="154">
        <f>SUM(L26:M45)</f>
        <v>0</v>
      </c>
      <c r="M49" s="155"/>
      <c r="N49" s="70">
        <f>SUM(N26:N45)</f>
        <v>0</v>
      </c>
      <c r="O49" s="62">
        <f>SUM(O26:O45)</f>
        <v>0</v>
      </c>
      <c r="P49" s="69"/>
      <c r="Q49" s="156">
        <f>SUM(Q26:S45)</f>
        <v>0</v>
      </c>
      <c r="R49" s="156"/>
      <c r="S49" s="156"/>
      <c r="T49" s="148">
        <f>SUM(T26:U45)</f>
        <v>0</v>
      </c>
      <c r="U49" s="148"/>
      <c r="V49" s="63">
        <f>COUNTIF($V$26:$V$45,"X")</f>
        <v>0</v>
      </c>
      <c r="W49" s="149">
        <f>SUM(W26:X45)</f>
        <v>0</v>
      </c>
      <c r="X49" s="150"/>
      <c r="Y49" s="45"/>
    </row>
    <row r="50" spans="1:25" ht="11.1" customHeight="1" thickTop="1" thickBot="1" x14ac:dyDescent="0.25">
      <c r="A50" s="81" t="s">
        <v>66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  <c r="Q50" s="47"/>
      <c r="R50" s="47"/>
      <c r="S50" s="47"/>
      <c r="T50" s="47"/>
      <c r="U50" s="47"/>
      <c r="V50" s="47"/>
      <c r="W50" s="47"/>
      <c r="X50" s="47"/>
      <c r="Y50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94">
    <mergeCell ref="T49:U49"/>
    <mergeCell ref="W49:X49"/>
    <mergeCell ref="A49:C49"/>
    <mergeCell ref="F49:G49"/>
    <mergeCell ref="H49:I49"/>
    <mergeCell ref="J49:K49"/>
    <mergeCell ref="L49:M49"/>
    <mergeCell ref="Q49:S49"/>
    <mergeCell ref="V47:X47"/>
    <mergeCell ref="A48:C48"/>
    <mergeCell ref="F48:G48"/>
    <mergeCell ref="H48:I48"/>
    <mergeCell ref="J48:K48"/>
    <mergeCell ref="L48:M48"/>
    <mergeCell ref="Q48:S48"/>
    <mergeCell ref="T48:U48"/>
    <mergeCell ref="W48:X48"/>
    <mergeCell ref="F47:G47"/>
    <mergeCell ref="H47:I47"/>
    <mergeCell ref="J47:K47"/>
    <mergeCell ref="L47:M47"/>
    <mergeCell ref="Q47:S47"/>
    <mergeCell ref="T47:U47"/>
    <mergeCell ref="T44:U44"/>
    <mergeCell ref="W44:X44"/>
    <mergeCell ref="A45:C45"/>
    <mergeCell ref="F45:G45"/>
    <mergeCell ref="H45:I45"/>
    <mergeCell ref="J45:K45"/>
    <mergeCell ref="L45:M45"/>
    <mergeCell ref="Q45:S45"/>
    <mergeCell ref="T45:U45"/>
    <mergeCell ref="W45:X45"/>
    <mergeCell ref="A44:C44"/>
    <mergeCell ref="F44:G44"/>
    <mergeCell ref="H44:I44"/>
    <mergeCell ref="J44:K44"/>
    <mergeCell ref="L44:M44"/>
    <mergeCell ref="Q44:S44"/>
    <mergeCell ref="T42:U42"/>
    <mergeCell ref="W42:X42"/>
    <mergeCell ref="A43:C43"/>
    <mergeCell ref="F43:G43"/>
    <mergeCell ref="H43:I43"/>
    <mergeCell ref="J43:K43"/>
    <mergeCell ref="L43:M43"/>
    <mergeCell ref="Q43:S43"/>
    <mergeCell ref="T43:U43"/>
    <mergeCell ref="W43:X43"/>
    <mergeCell ref="A42:C42"/>
    <mergeCell ref="F42:G42"/>
    <mergeCell ref="H42:I42"/>
    <mergeCell ref="J42:K42"/>
    <mergeCell ref="L42:M42"/>
    <mergeCell ref="Q42:S42"/>
    <mergeCell ref="T40:U40"/>
    <mergeCell ref="W40:X40"/>
    <mergeCell ref="A41:C41"/>
    <mergeCell ref="F41:G41"/>
    <mergeCell ref="H41:I41"/>
    <mergeCell ref="J41:K41"/>
    <mergeCell ref="L41:M41"/>
    <mergeCell ref="Q41:S41"/>
    <mergeCell ref="T41:U41"/>
    <mergeCell ref="W41:X41"/>
    <mergeCell ref="A40:C40"/>
    <mergeCell ref="F40:G40"/>
    <mergeCell ref="H40:I40"/>
    <mergeCell ref="J40:K40"/>
    <mergeCell ref="L40:M40"/>
    <mergeCell ref="Q40:S40"/>
    <mergeCell ref="T38:U38"/>
    <mergeCell ref="W38:X38"/>
    <mergeCell ref="A39:C39"/>
    <mergeCell ref="F39:G39"/>
    <mergeCell ref="H39:I39"/>
    <mergeCell ref="J39:K39"/>
    <mergeCell ref="L39:M39"/>
    <mergeCell ref="Q39:S39"/>
    <mergeCell ref="T39:U39"/>
    <mergeCell ref="W39:X39"/>
    <mergeCell ref="A38:C38"/>
    <mergeCell ref="F38:G38"/>
    <mergeCell ref="H38:I38"/>
    <mergeCell ref="J38:K38"/>
    <mergeCell ref="L38:M38"/>
    <mergeCell ref="Q38:S38"/>
    <mergeCell ref="T36:U36"/>
    <mergeCell ref="W36:X36"/>
    <mergeCell ref="A37:C37"/>
    <mergeCell ref="F37:G37"/>
    <mergeCell ref="H37:I37"/>
    <mergeCell ref="J37:K37"/>
    <mergeCell ref="L37:M37"/>
    <mergeCell ref="Q37:S37"/>
    <mergeCell ref="T37:U37"/>
    <mergeCell ref="W37:X37"/>
    <mergeCell ref="A36:C36"/>
    <mergeCell ref="F36:G36"/>
    <mergeCell ref="H36:I36"/>
    <mergeCell ref="J36:K36"/>
    <mergeCell ref="L36:M36"/>
    <mergeCell ref="Q36:S36"/>
    <mergeCell ref="T34:U34"/>
    <mergeCell ref="W34:X34"/>
    <mergeCell ref="A35:C35"/>
    <mergeCell ref="F35:G35"/>
    <mergeCell ref="H35:I35"/>
    <mergeCell ref="J35:K35"/>
    <mergeCell ref="L35:M35"/>
    <mergeCell ref="Q35:S35"/>
    <mergeCell ref="T35:U35"/>
    <mergeCell ref="W35:X35"/>
    <mergeCell ref="A34:C34"/>
    <mergeCell ref="F34:G34"/>
    <mergeCell ref="H34:I34"/>
    <mergeCell ref="J34:K34"/>
    <mergeCell ref="L34:M34"/>
    <mergeCell ref="Q34:S34"/>
    <mergeCell ref="T32:U32"/>
    <mergeCell ref="W32:X32"/>
    <mergeCell ref="A33:C33"/>
    <mergeCell ref="F33:G33"/>
    <mergeCell ref="H33:I33"/>
    <mergeCell ref="J33:K33"/>
    <mergeCell ref="L33:M33"/>
    <mergeCell ref="Q33:S33"/>
    <mergeCell ref="T33:U33"/>
    <mergeCell ref="W33:X33"/>
    <mergeCell ref="A32:C32"/>
    <mergeCell ref="F32:G32"/>
    <mergeCell ref="H32:I32"/>
    <mergeCell ref="J32:K32"/>
    <mergeCell ref="L32:M32"/>
    <mergeCell ref="Q32:S32"/>
    <mergeCell ref="T30:U30"/>
    <mergeCell ref="W30:X30"/>
    <mergeCell ref="A31:C31"/>
    <mergeCell ref="F31:G31"/>
    <mergeCell ref="H31:I31"/>
    <mergeCell ref="J31:K31"/>
    <mergeCell ref="L31:M31"/>
    <mergeCell ref="Q31:S31"/>
    <mergeCell ref="T31:U31"/>
    <mergeCell ref="W31:X31"/>
    <mergeCell ref="A30:C30"/>
    <mergeCell ref="F30:G30"/>
    <mergeCell ref="H30:I30"/>
    <mergeCell ref="J30:K30"/>
    <mergeCell ref="L30:M30"/>
    <mergeCell ref="Q30:S30"/>
    <mergeCell ref="T28:U28"/>
    <mergeCell ref="W28:X28"/>
    <mergeCell ref="A29:C29"/>
    <mergeCell ref="F29:G29"/>
    <mergeCell ref="H29:I29"/>
    <mergeCell ref="J29:K29"/>
    <mergeCell ref="L29:M29"/>
    <mergeCell ref="Q29:S29"/>
    <mergeCell ref="T29:U29"/>
    <mergeCell ref="W29:X29"/>
    <mergeCell ref="A28:C28"/>
    <mergeCell ref="F28:G28"/>
    <mergeCell ref="H28:I28"/>
    <mergeCell ref="J28:K28"/>
    <mergeCell ref="L28:M28"/>
    <mergeCell ref="Q28:S28"/>
    <mergeCell ref="T26:U26"/>
    <mergeCell ref="W26:X26"/>
    <mergeCell ref="A27:C27"/>
    <mergeCell ref="F27:G27"/>
    <mergeCell ref="H27:I27"/>
    <mergeCell ref="J27:K27"/>
    <mergeCell ref="L27:M27"/>
    <mergeCell ref="Q27:S27"/>
    <mergeCell ref="T27:U27"/>
    <mergeCell ref="W27:X27"/>
    <mergeCell ref="A26:C26"/>
    <mergeCell ref="F26:G26"/>
    <mergeCell ref="H26:I26"/>
    <mergeCell ref="J26:K26"/>
    <mergeCell ref="L26:M26"/>
    <mergeCell ref="Q26:S26"/>
    <mergeCell ref="V24:X24"/>
    <mergeCell ref="F25:G25"/>
    <mergeCell ref="H25:I25"/>
    <mergeCell ref="J25:K25"/>
    <mergeCell ref="L25:M25"/>
    <mergeCell ref="Q25:S25"/>
    <mergeCell ref="T25:U25"/>
    <mergeCell ref="W25:X25"/>
    <mergeCell ref="F24:G24"/>
    <mergeCell ref="H24:I24"/>
    <mergeCell ref="J24:K24"/>
    <mergeCell ref="L24:M24"/>
    <mergeCell ref="Q24:R24"/>
    <mergeCell ref="T24:U24"/>
    <mergeCell ref="A22:C22"/>
    <mergeCell ref="I22:J22"/>
    <mergeCell ref="M22:O22"/>
    <mergeCell ref="P22:Q22"/>
    <mergeCell ref="S22:T22"/>
    <mergeCell ref="V22:W22"/>
    <mergeCell ref="A21:C21"/>
    <mergeCell ref="I21:J21"/>
    <mergeCell ref="M21:O21"/>
    <mergeCell ref="P21:Q21"/>
    <mergeCell ref="S21:T21"/>
    <mergeCell ref="V21:W21"/>
    <mergeCell ref="A20:C20"/>
    <mergeCell ref="I20:J20"/>
    <mergeCell ref="M20:O20"/>
    <mergeCell ref="P20:Q20"/>
    <mergeCell ref="S20:T20"/>
    <mergeCell ref="V20:W20"/>
    <mergeCell ref="A19:C19"/>
    <mergeCell ref="I19:J19"/>
    <mergeCell ref="M19:O19"/>
    <mergeCell ref="P19:Q19"/>
    <mergeCell ref="S19:T19"/>
    <mergeCell ref="V19:W19"/>
    <mergeCell ref="A18:C18"/>
    <mergeCell ref="I18:J18"/>
    <mergeCell ref="M18:O18"/>
    <mergeCell ref="P18:Q18"/>
    <mergeCell ref="S18:T18"/>
    <mergeCell ref="V18:W18"/>
    <mergeCell ref="A17:C17"/>
    <mergeCell ref="I17:J17"/>
    <mergeCell ref="M17:O17"/>
    <mergeCell ref="P17:Q17"/>
    <mergeCell ref="S17:T17"/>
    <mergeCell ref="V17:W17"/>
    <mergeCell ref="A16:C16"/>
    <mergeCell ref="I16:J16"/>
    <mergeCell ref="M16:O16"/>
    <mergeCell ref="P16:Q16"/>
    <mergeCell ref="S16:T16"/>
    <mergeCell ref="V16:W16"/>
    <mergeCell ref="A15:C15"/>
    <mergeCell ref="I15:J15"/>
    <mergeCell ref="M15:O15"/>
    <mergeCell ref="P15:Q15"/>
    <mergeCell ref="S15:T15"/>
    <mergeCell ref="V15:W15"/>
    <mergeCell ref="A14:C14"/>
    <mergeCell ref="I14:J14"/>
    <mergeCell ref="P14:Q14"/>
    <mergeCell ref="S14:T14"/>
    <mergeCell ref="V14:W14"/>
    <mergeCell ref="S12:T12"/>
    <mergeCell ref="V12:W12"/>
    <mergeCell ref="A13:C13"/>
    <mergeCell ref="I13:J13"/>
    <mergeCell ref="P13:Q13"/>
    <mergeCell ref="S13:T13"/>
    <mergeCell ref="V13:W13"/>
    <mergeCell ref="M13:O13"/>
    <mergeCell ref="M14:O14"/>
    <mergeCell ref="I10:J10"/>
    <mergeCell ref="I11:J11"/>
    <mergeCell ref="I12:J12"/>
    <mergeCell ref="K12:L12"/>
    <mergeCell ref="M12:O12"/>
    <mergeCell ref="P12:Q12"/>
    <mergeCell ref="C8:F8"/>
    <mergeCell ref="I8:J8"/>
    <mergeCell ref="M8:N8"/>
    <mergeCell ref="V8:X8"/>
    <mergeCell ref="I9:J9"/>
    <mergeCell ref="M9:N9"/>
    <mergeCell ref="V9:X9"/>
    <mergeCell ref="S5:X5"/>
    <mergeCell ref="C6:F6"/>
    <mergeCell ref="I6:J6"/>
    <mergeCell ref="M6:N6"/>
    <mergeCell ref="V6:X6"/>
    <mergeCell ref="C7:F7"/>
    <mergeCell ref="I7:J7"/>
    <mergeCell ref="M7:N7"/>
    <mergeCell ref="V7:X7"/>
    <mergeCell ref="C4:F4"/>
    <mergeCell ref="I4:J4"/>
    <mergeCell ref="M4:N4"/>
    <mergeCell ref="C5:F5"/>
    <mergeCell ref="I5:J5"/>
    <mergeCell ref="M5:N5"/>
    <mergeCell ref="A1:Y1"/>
    <mergeCell ref="H2:J2"/>
    <mergeCell ref="L2:O2"/>
    <mergeCell ref="R2:Y2"/>
    <mergeCell ref="C3:F3"/>
    <mergeCell ref="I3:J3"/>
    <mergeCell ref="M3:N3"/>
  </mergeCells>
  <conditionalFormatting sqref="E26:E45 A26:A45">
    <cfRule type="cellIs" dxfId="6" priority="8" operator="equal">
      <formula>0</formula>
    </cfRule>
  </conditionalFormatting>
  <conditionalFormatting sqref="F26:F45">
    <cfRule type="expression" dxfId="5" priority="6">
      <formula>AND($A26=0,F26&lt;&gt;0)</formula>
    </cfRule>
  </conditionalFormatting>
  <conditionalFormatting sqref="H26:H45">
    <cfRule type="expression" dxfId="4" priority="5">
      <formula>AND($A26=0,H26&lt;&gt;0)</formula>
    </cfRule>
  </conditionalFormatting>
  <conditionalFormatting sqref="J26:J45">
    <cfRule type="expression" dxfId="3" priority="4">
      <formula>AND($A26=0,J26&lt;&gt;0)</formula>
    </cfRule>
  </conditionalFormatting>
  <conditionalFormatting sqref="L26:L45">
    <cfRule type="expression" dxfId="2" priority="3">
      <formula>AND($A26=0,L26&lt;&gt;0)</formula>
    </cfRule>
  </conditionalFormatting>
  <conditionalFormatting sqref="N26:N45">
    <cfRule type="expression" dxfId="1" priority="2">
      <formula>AND($A26=0,N26&lt;&gt;0)</formula>
    </cfRule>
  </conditionalFormatting>
  <conditionalFormatting sqref="O26:O45">
    <cfRule type="expression" dxfId="0" priority="1">
      <formula>AND($A26=0,O26&lt;&gt;0)</formula>
    </cfRule>
  </conditionalFormatting>
  <printOptions horizontalCentered="1" verticalCentered="1"/>
  <pageMargins left="0" right="0" top="0" bottom="0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PAYROLL</vt:lpstr>
      <vt:lpstr>PAYROLL!Print_Area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Swanson</dc:creator>
  <cp:lastModifiedBy>Owner</cp:lastModifiedBy>
  <cp:lastPrinted>2016-03-28T20:29:35Z</cp:lastPrinted>
  <dcterms:created xsi:type="dcterms:W3CDTF">2011-09-22T21:30:39Z</dcterms:created>
  <dcterms:modified xsi:type="dcterms:W3CDTF">2016-03-28T20:29:47Z</dcterms:modified>
</cp:coreProperties>
</file>